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work\教研科\【人才培养方案】\2017\20170905 网络上传版\20180326金融学（国际金融）培养方案\金融学（国际金融）培养方案20180326\金融学（国际金融）培养方案20180326\"/>
    </mc:Choice>
  </mc:AlternateContent>
  <bookViews>
    <workbookView xWindow="0" yWindow="60" windowWidth="4425" windowHeight="2445" tabRatio="500"/>
  </bookViews>
  <sheets>
    <sheet name="Sheet2" sheetId="6" r:id="rId1"/>
  </sheets>
  <definedNames>
    <definedName name="_xlnm._FilterDatabase" localSheetId="0" hidden="1">Sheet2!$A$2:$WWB$79</definedName>
    <definedName name="_xlnm.Print_Area" localSheetId="0">Sheet2!$A$1:$S$81</definedName>
    <definedName name="_xlnm.Print_Titles" localSheetId="0">Sheet2!$1:$3</definedName>
  </definedNames>
  <calcPr calcId="162913"/>
</workbook>
</file>

<file path=xl/calcChain.xml><?xml version="1.0" encoding="utf-8"?>
<calcChain xmlns="http://schemas.openxmlformats.org/spreadsheetml/2006/main">
  <c r="G73" i="6" l="1"/>
  <c r="H73" i="6"/>
  <c r="N61" i="6" l="1"/>
  <c r="O61" i="6" s="1"/>
  <c r="N58" i="6"/>
  <c r="O58" i="6" s="1"/>
  <c r="O55" i="6" l="1"/>
  <c r="N64" i="6"/>
  <c r="O64" i="6" s="1"/>
  <c r="N57" i="6"/>
  <c r="O57" i="6" s="1"/>
  <c r="N56" i="6" l="1"/>
  <c r="O56" i="6" s="1"/>
  <c r="N60" i="6"/>
  <c r="P60" i="6" s="1"/>
  <c r="L75" i="6"/>
  <c r="M75" i="6"/>
  <c r="N63" i="6"/>
  <c r="P63" i="6" s="1"/>
  <c r="N62" i="6"/>
  <c r="P62" i="6" s="1"/>
  <c r="H52" i="6"/>
  <c r="I52" i="6"/>
  <c r="J52" i="6"/>
  <c r="K52" i="6"/>
  <c r="N59" i="6"/>
  <c r="O59" i="6" s="1"/>
  <c r="F73" i="6"/>
  <c r="F75" i="6" s="1"/>
  <c r="G75" i="6"/>
  <c r="H75" i="6"/>
  <c r="I73" i="6"/>
  <c r="I75" i="6" s="1"/>
  <c r="J73" i="6"/>
  <c r="J75" i="6" s="1"/>
  <c r="P56" i="6" l="1"/>
  <c r="O62" i="6"/>
  <c r="O60" i="6"/>
  <c r="J79" i="6"/>
  <c r="O63" i="6"/>
  <c r="L52" i="6"/>
  <c r="G43" i="6" l="1"/>
  <c r="H43" i="6"/>
  <c r="I43" i="6"/>
  <c r="K43" i="6"/>
  <c r="K76" i="6" s="1"/>
  <c r="L43" i="6"/>
  <c r="L79" i="6" s="1"/>
  <c r="M43" i="6"/>
  <c r="Q43" i="6"/>
  <c r="F43" i="6"/>
  <c r="O78" i="6"/>
  <c r="P78" i="6" s="1"/>
  <c r="Q73" i="6"/>
  <c r="Q75" i="6" s="1"/>
  <c r="K73" i="6"/>
  <c r="O72" i="6"/>
  <c r="O71" i="6"/>
  <c r="O68" i="6"/>
  <c r="N54" i="6"/>
  <c r="O53" i="6"/>
  <c r="P52" i="6"/>
  <c r="N52" i="6"/>
  <c r="P34" i="6"/>
  <c r="O34" i="6"/>
  <c r="Q25" i="6"/>
  <c r="I25" i="6"/>
  <c r="H25" i="6"/>
  <c r="G25" i="6"/>
  <c r="O24" i="6"/>
  <c r="O23" i="6"/>
  <c r="O22" i="6"/>
  <c r="O21" i="6"/>
  <c r="P21" i="6" s="1"/>
  <c r="O20" i="6"/>
  <c r="P20" i="6" s="1"/>
  <c r="O19" i="6"/>
  <c r="P19" i="6" s="1"/>
  <c r="O18" i="6"/>
  <c r="P18" i="6" s="1"/>
  <c r="N17" i="6"/>
  <c r="O17" i="6" s="1"/>
  <c r="N16" i="6"/>
  <c r="O16" i="6" s="1"/>
  <c r="N9" i="6"/>
  <c r="O9" i="6" s="1"/>
  <c r="N8" i="6"/>
  <c r="O8" i="6" s="1"/>
  <c r="N7" i="6"/>
  <c r="O7" i="6" s="1"/>
  <c r="P7" i="6" s="1"/>
  <c r="N6" i="6"/>
  <c r="O6" i="6" s="1"/>
  <c r="P6" i="6" s="1"/>
  <c r="N5" i="6"/>
  <c r="O5" i="6" s="1"/>
  <c r="P5" i="6" s="1"/>
  <c r="N4" i="6"/>
  <c r="O4" i="6" s="1"/>
  <c r="P4" i="6" s="1"/>
  <c r="J76" i="6"/>
  <c r="G79" i="6" l="1"/>
  <c r="I79" i="6"/>
  <c r="M79" i="6"/>
  <c r="M76" i="6"/>
  <c r="H79" i="6"/>
  <c r="L76" i="6"/>
  <c r="K75" i="6"/>
  <c r="K79" i="6"/>
  <c r="N73" i="6"/>
  <c r="N75" i="6" s="1"/>
  <c r="H76" i="6"/>
  <c r="Q76" i="6"/>
  <c r="O54" i="6"/>
  <c r="P54" i="6"/>
  <c r="G76" i="6"/>
  <c r="O52" i="6"/>
  <c r="P25" i="6"/>
  <c r="F79" i="6"/>
  <c r="N43" i="6"/>
  <c r="P43" i="6"/>
  <c r="F76" i="6"/>
  <c r="I76" i="6"/>
  <c r="O25" i="6"/>
  <c r="N25" i="6"/>
  <c r="Q79" i="6"/>
  <c r="O43" i="6"/>
  <c r="N79" i="6" l="1"/>
  <c r="O73" i="6"/>
  <c r="O75" i="6" s="1"/>
  <c r="P76" i="6"/>
  <c r="P73" i="6"/>
  <c r="P75" i="6" s="1"/>
  <c r="P79" i="6"/>
  <c r="O76" i="6"/>
  <c r="O79" i="6"/>
  <c r="N76" i="6"/>
</calcChain>
</file>

<file path=xl/sharedStrings.xml><?xml version="1.0" encoding="utf-8"?>
<sst xmlns="http://schemas.openxmlformats.org/spreadsheetml/2006/main" count="286" uniqueCount="196">
  <si>
    <t>060024A</t>
  </si>
  <si>
    <t>060012A</t>
  </si>
  <si>
    <t>060062B</t>
  </si>
  <si>
    <t>150011B</t>
  </si>
  <si>
    <t>150021B</t>
  </si>
  <si>
    <t>150031B</t>
  </si>
  <si>
    <t>150041B</t>
  </si>
  <si>
    <t>060042B</t>
    <phoneticPr fontId="3" type="noConversion"/>
  </si>
  <si>
    <t>考试</t>
    <phoneticPr fontId="3" type="noConversion"/>
  </si>
  <si>
    <t>课程类型</t>
    <phoneticPr fontId="3" type="noConversion"/>
  </si>
  <si>
    <t>序号</t>
    <phoneticPr fontId="3" type="noConversion"/>
  </si>
  <si>
    <t>课程代码</t>
    <phoneticPr fontId="3" type="noConversion"/>
  </si>
  <si>
    <t>课程名称</t>
    <phoneticPr fontId="3" type="noConversion"/>
  </si>
  <si>
    <t>学期课程周学时</t>
    <phoneticPr fontId="3" type="noConversion"/>
  </si>
  <si>
    <t>学
分
数</t>
    <phoneticPr fontId="3" type="noConversion"/>
  </si>
  <si>
    <t>总
学
时</t>
    <phoneticPr fontId="3" type="noConversion"/>
  </si>
  <si>
    <t>课时
分配</t>
    <phoneticPr fontId="3" type="noConversion"/>
  </si>
  <si>
    <t>课程
承担
单位</t>
    <phoneticPr fontId="3" type="noConversion"/>
  </si>
  <si>
    <t>考试
类型</t>
    <phoneticPr fontId="3" type="noConversion"/>
  </si>
  <si>
    <t>课堂</t>
    <phoneticPr fontId="3" type="noConversion"/>
  </si>
  <si>
    <t>实验</t>
    <phoneticPr fontId="3" type="noConversion"/>
  </si>
  <si>
    <t>通识教育</t>
    <phoneticPr fontId="3" type="noConversion"/>
  </si>
  <si>
    <t>通识教育必修课</t>
    <phoneticPr fontId="3" type="noConversion"/>
  </si>
  <si>
    <t>小计</t>
    <phoneticPr fontId="3" type="noConversion"/>
  </si>
  <si>
    <t>通识教育选修课</t>
    <phoneticPr fontId="3" type="noConversion"/>
  </si>
  <si>
    <t>≥2</t>
  </si>
  <si>
    <r>
      <rPr>
        <sz val="9"/>
        <rFont val="宋体"/>
        <family val="3"/>
        <charset val="134"/>
      </rPr>
      <t>与本专业教学计划所列课程相似的课程不得选修；国际班的学生，须至少选修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学分国际暑期学校课程</t>
    </r>
    <phoneticPr fontId="3" type="noConversion"/>
  </si>
  <si>
    <t>含网络课程、国际暑期学校课程以及校外选修课等</t>
    <phoneticPr fontId="3" type="noConversion"/>
  </si>
  <si>
    <t>专业教育</t>
    <phoneticPr fontId="3" type="noConversion"/>
  </si>
  <si>
    <t>学
科
基
础
课</t>
    <phoneticPr fontId="3" type="noConversion"/>
  </si>
  <si>
    <t>总计</t>
    <phoneticPr fontId="3" type="noConversion"/>
  </si>
  <si>
    <t>个性化教育</t>
    <phoneticPr fontId="3" type="noConversion"/>
  </si>
  <si>
    <t>≥6学分，可在本专业培养方案以外的专业课程（含专业必修课和专业选修课）中选择，与本专业教学计划所列课程相似的课程不得选修</t>
    <phoneticPr fontId="3" type="noConversion"/>
  </si>
  <si>
    <t>专业选修课</t>
    <phoneticPr fontId="2" type="noConversion"/>
  </si>
  <si>
    <t>考查</t>
    <phoneticPr fontId="2" type="noConversion"/>
  </si>
  <si>
    <r>
      <rPr>
        <sz val="9"/>
        <rFont val="宋体"/>
        <family val="3"/>
        <charset val="134"/>
      </rPr>
      <t>马克思主义学院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</si>
  <si>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</si>
  <si>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考试</t>
    </r>
    <phoneticPr fontId="3" type="noConversion"/>
  </si>
  <si>
    <r>
      <rPr>
        <sz val="9"/>
        <rFont val="宋体"/>
        <family val="3"/>
        <charset val="134"/>
      </rPr>
      <t>体育部</t>
    </r>
  </si>
  <si>
    <r>
      <rPr>
        <sz val="9"/>
        <rFont val="宋体"/>
        <family val="3"/>
        <charset val="134"/>
      </rPr>
      <t>体育部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</si>
  <si>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</si>
  <si>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创业创新与就业类</t>
    </r>
  </si>
  <si>
    <r>
      <t>见学校公布通选课名单，</t>
    </r>
    <r>
      <rPr>
        <sz val="9"/>
        <rFont val="Times New Roman"/>
        <family val="1"/>
      </rPr>
      <t>2-7</t>
    </r>
    <r>
      <rPr>
        <sz val="9"/>
        <rFont val="宋体"/>
        <family val="3"/>
        <charset val="134"/>
      </rPr>
      <t>学期修课</t>
    </r>
  </si>
  <si>
    <r>
      <rPr>
        <sz val="9"/>
        <rFont val="宋体"/>
        <family val="3"/>
        <charset val="134"/>
      </rPr>
      <t>语言与跨文化交流类</t>
    </r>
  </si>
  <si>
    <r>
      <rPr>
        <sz val="9"/>
        <rFont val="宋体"/>
        <family val="3"/>
        <charset val="134"/>
      </rPr>
      <t>国学与历史类</t>
    </r>
  </si>
  <si>
    <r>
      <rPr>
        <sz val="9"/>
        <rFont val="宋体"/>
        <family val="3"/>
        <charset val="134"/>
      </rPr>
      <t>健康与艺术类</t>
    </r>
  </si>
  <si>
    <r>
      <rPr>
        <sz val="9"/>
        <rFont val="宋体"/>
        <family val="3"/>
        <charset val="134"/>
      </rPr>
      <t>哲学与伦理类</t>
    </r>
  </si>
  <si>
    <r>
      <rPr>
        <sz val="9"/>
        <rFont val="宋体"/>
        <family val="3"/>
        <charset val="134"/>
      </rPr>
      <t>数学与科技类</t>
    </r>
  </si>
  <si>
    <r>
      <rPr>
        <sz val="9"/>
        <rFont val="宋体"/>
        <family val="3"/>
        <charset val="134"/>
      </rPr>
      <t>法律与公民修养类</t>
    </r>
  </si>
  <si>
    <r>
      <rPr>
        <sz val="9"/>
        <rFont val="宋体"/>
        <family val="3"/>
        <charset val="134"/>
      </rPr>
      <t>校际选修类</t>
    </r>
    <phoneticPr fontId="3" type="noConversion"/>
  </si>
  <si>
    <r>
      <rPr>
        <sz val="9"/>
        <rFont val="宋体"/>
        <family val="3"/>
        <charset val="134"/>
      </rPr>
      <t>小计</t>
    </r>
    <phoneticPr fontId="3" type="noConversion"/>
  </si>
  <si>
    <r>
      <rPr>
        <sz val="9"/>
        <rFont val="宋体"/>
        <family val="3"/>
        <charset val="134"/>
      </rPr>
      <t>小计</t>
    </r>
  </si>
  <si>
    <r>
      <rPr>
        <sz val="10"/>
        <rFont val="宋体"/>
        <family val="2"/>
        <charset val="134"/>
      </rPr>
      <t>注：要求学生第一学期参加英语四级考试，第二学期参加六级、雅思或者托福考试，第四学年参加</t>
    </r>
    <r>
      <rPr>
        <sz val="10"/>
        <rFont val="Times New Roman"/>
        <family val="1"/>
      </rPr>
      <t>CFA</t>
    </r>
    <r>
      <rPr>
        <sz val="10"/>
        <rFont val="宋体"/>
        <family val="2"/>
        <charset val="134"/>
      </rPr>
      <t>或者</t>
    </r>
    <r>
      <rPr>
        <sz val="10"/>
        <rFont val="Times New Roman"/>
        <family val="1"/>
      </rPr>
      <t>FRM</t>
    </r>
    <r>
      <rPr>
        <sz val="10"/>
        <rFont val="宋体"/>
        <family val="2"/>
        <charset val="134"/>
      </rPr>
      <t>资格证书考试。大二或大三暑假参加暑期学校课程。</t>
    </r>
    <phoneticPr fontId="3" type="noConversion"/>
  </si>
  <si>
    <t>110792B</t>
    <phoneticPr fontId="3" type="noConversion"/>
  </si>
  <si>
    <t>考查</t>
    <phoneticPr fontId="2" type="noConversion"/>
  </si>
  <si>
    <t>专业必修课</t>
    <phoneticPr fontId="2" type="noConversion"/>
  </si>
  <si>
    <t>金融学院</t>
    <phoneticPr fontId="3" type="noConversion"/>
  </si>
  <si>
    <t>考查</t>
    <phoneticPr fontId="3" type="noConversion"/>
  </si>
  <si>
    <t>060051B</t>
    <phoneticPr fontId="3" type="noConversion"/>
  </si>
  <si>
    <r>
      <rPr>
        <sz val="9"/>
        <rFont val="宋体"/>
        <family val="3"/>
        <charset val="134"/>
      </rPr>
      <t xml:space="preserve">形势与政策
</t>
    </r>
    <r>
      <rPr>
        <sz val="9"/>
        <rFont val="Times New Roman"/>
        <family val="1"/>
      </rPr>
      <t>Situation and Policy</t>
    </r>
    <phoneticPr fontId="3" type="noConversion"/>
  </si>
  <si>
    <r>
      <rPr>
        <sz val="9"/>
        <rFont val="宋体"/>
        <family val="3"/>
        <charset val="134"/>
      </rPr>
      <t>马克思主义学院</t>
    </r>
  </si>
  <si>
    <r>
      <rPr>
        <sz val="9"/>
        <rFont val="宋体"/>
        <family val="3"/>
        <charset val="134"/>
      </rPr>
      <t>考查</t>
    </r>
  </si>
  <si>
    <t>060041B</t>
    <phoneticPr fontId="3" type="noConversion"/>
  </si>
  <si>
    <r>
      <rPr>
        <sz val="9"/>
        <rFont val="宋体"/>
        <family val="3"/>
        <charset val="134"/>
      </rPr>
      <t>大学生心理健康</t>
    </r>
    <r>
      <rPr>
        <sz val="9"/>
        <rFont val="Times New Roman"/>
        <family val="1"/>
      </rPr>
      <t>College Students Mental Health Course Description</t>
    </r>
    <phoneticPr fontId="3" type="noConversion"/>
  </si>
  <si>
    <t>统计学院</t>
  </si>
  <si>
    <t>考试</t>
  </si>
  <si>
    <t>120043A</t>
  </si>
  <si>
    <t>120074A</t>
  </si>
  <si>
    <t xml:space="preserve"> 071203A </t>
  </si>
  <si>
    <t>2+1</t>
  </si>
  <si>
    <t>信息学院</t>
  </si>
  <si>
    <t>考查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</si>
  <si>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>Computer Application</t>
    </r>
    <phoneticPr fontId="3" type="noConversion"/>
  </si>
  <si>
    <t>110592B</t>
    <phoneticPr fontId="3" type="noConversion"/>
  </si>
  <si>
    <r>
      <rPr>
        <sz val="9"/>
        <rFont val="宋体"/>
        <family val="3"/>
        <charset val="134"/>
      </rPr>
      <t>国际金融英语</t>
    </r>
    <r>
      <rPr>
        <sz val="9"/>
        <rFont val="Times New Roman"/>
        <family val="1"/>
      </rPr>
      <t xml:space="preserve">                Financial English</t>
    </r>
    <phoneticPr fontId="3" type="noConversion"/>
  </si>
  <si>
    <r>
      <rPr>
        <sz val="9"/>
        <rFont val="宋体"/>
        <family val="3"/>
        <charset val="134"/>
      </rPr>
      <t>数理金融</t>
    </r>
    <r>
      <rPr>
        <sz val="9"/>
        <rFont val="Times New Roman"/>
        <family val="1"/>
      </rPr>
      <t xml:space="preserve">                 Mathematical Finance</t>
    </r>
    <phoneticPr fontId="3" type="noConversion"/>
  </si>
  <si>
    <r>
      <rPr>
        <sz val="9"/>
        <rFont val="宋体"/>
        <family val="3"/>
        <charset val="134"/>
      </rPr>
      <t>金融建模</t>
    </r>
    <r>
      <rPr>
        <sz val="9"/>
        <rFont val="Times New Roman"/>
        <family val="1"/>
      </rPr>
      <t xml:space="preserve">                        Financial Modelling</t>
    </r>
    <phoneticPr fontId="3" type="noConversion"/>
  </si>
  <si>
    <t>112522B</t>
    <phoneticPr fontId="3" type="noConversion"/>
  </si>
  <si>
    <r>
      <rPr>
        <sz val="9"/>
        <rFont val="宋体"/>
        <family val="3"/>
        <charset val="134"/>
      </rPr>
      <t>线性代数</t>
    </r>
    <r>
      <rPr>
        <sz val="9"/>
        <rFont val="Times New Roman"/>
        <family val="1"/>
      </rPr>
      <t>Linear Algebra</t>
    </r>
    <phoneticPr fontId="3" type="noConversion"/>
  </si>
  <si>
    <r>
      <rPr>
        <sz val="9"/>
        <rFont val="宋体"/>
        <family val="3"/>
        <charset val="134"/>
      </rPr>
      <t>概率论与数理统计</t>
    </r>
    <r>
      <rPr>
        <sz val="9"/>
        <rFont val="Times New Roman"/>
        <family val="1"/>
      </rPr>
      <t>Probability theory and Mathematics Statistics</t>
    </r>
    <phoneticPr fontId="3" type="noConversion"/>
  </si>
  <si>
    <r>
      <rPr>
        <sz val="9"/>
        <rFont val="宋体"/>
        <family val="3"/>
        <charset val="134"/>
      </rPr>
      <t>金融计算机语言</t>
    </r>
    <r>
      <rPr>
        <sz val="9"/>
        <rFont val="Times New Roman"/>
        <family val="1"/>
      </rPr>
      <t xml:space="preserve"> 
Fiancial Computer Language </t>
    </r>
    <phoneticPr fontId="3" type="noConversion"/>
  </si>
  <si>
    <t>专业选修课合计</t>
    <phoneticPr fontId="14" type="noConversion"/>
  </si>
  <si>
    <t>必修课合计</t>
    <phoneticPr fontId="14" type="noConversion"/>
  </si>
  <si>
    <r>
      <rPr>
        <sz val="9"/>
        <rFont val="宋体"/>
        <family val="3"/>
        <charset val="134"/>
      </rPr>
      <t>中国近现代史纲要</t>
    </r>
    <r>
      <rPr>
        <sz val="9"/>
        <rFont val="Times New Roman"/>
        <family val="1"/>
      </rPr>
      <t>Chinese Modern and Contemporary History</t>
    </r>
    <phoneticPr fontId="3" type="noConversion"/>
  </si>
  <si>
    <r>
      <rPr>
        <sz val="9"/>
        <rFont val="宋体"/>
        <family val="3"/>
        <charset val="134"/>
      </rPr>
      <t>财政学</t>
    </r>
    <r>
      <rPr>
        <sz val="9"/>
        <rFont val="Times New Roman"/>
        <family val="1"/>
      </rPr>
      <t xml:space="preserve">                                 Public Finance</t>
    </r>
    <phoneticPr fontId="14" type="noConversion"/>
  </si>
  <si>
    <t>财税学院</t>
    <phoneticPr fontId="14" type="noConversion"/>
  </si>
  <si>
    <t>考查</t>
    <phoneticPr fontId="14" type="noConversion"/>
  </si>
  <si>
    <t>1+1</t>
    <phoneticPr fontId="14" type="noConversion"/>
  </si>
  <si>
    <t>110411B</t>
    <phoneticPr fontId="3" type="noConversion"/>
  </si>
  <si>
    <t>090012B</t>
    <phoneticPr fontId="3" type="noConversion"/>
  </si>
  <si>
    <t>110372A</t>
    <phoneticPr fontId="14" type="noConversion"/>
  </si>
  <si>
    <t>112552B</t>
    <phoneticPr fontId="2" type="noConversion"/>
  </si>
  <si>
    <t>考试</t>
    <phoneticPr fontId="14" type="noConversion"/>
  </si>
  <si>
    <t>030023A</t>
    <phoneticPr fontId="3" type="noConversion"/>
  </si>
  <si>
    <t>120263A</t>
    <phoneticPr fontId="3" type="noConversion"/>
  </si>
  <si>
    <t>060142B</t>
    <phoneticPr fontId="3" type="noConversion"/>
  </si>
  <si>
    <t>个性化课程</t>
    <phoneticPr fontId="2" type="noConversion"/>
  </si>
  <si>
    <r>
      <rPr>
        <sz val="9"/>
        <rFont val="宋体"/>
        <family val="3"/>
        <charset val="134"/>
      </rPr>
      <t>应用写作</t>
    </r>
    <r>
      <rPr>
        <sz val="9"/>
        <rFont val="Times New Roman"/>
        <family val="1"/>
      </rPr>
      <t>Practical Writing</t>
    </r>
    <phoneticPr fontId="3" type="noConversion"/>
  </si>
  <si>
    <r>
      <rPr>
        <sz val="9"/>
        <rFont val="宋体"/>
        <family val="3"/>
        <charset val="134"/>
      </rPr>
      <t>政治经济学</t>
    </r>
    <r>
      <rPr>
        <sz val="9"/>
        <rFont val="Times New Roman"/>
        <family val="1"/>
      </rPr>
      <t>Political Economy</t>
    </r>
    <phoneticPr fontId="3" type="noConversion"/>
  </si>
  <si>
    <r>
      <rPr>
        <sz val="9"/>
        <rFont val="宋体"/>
        <family val="3"/>
        <charset val="134"/>
      </rPr>
      <t>经济学院</t>
    </r>
  </si>
  <si>
    <r>
      <rPr>
        <sz val="9"/>
        <rFont val="宋体"/>
        <family val="3"/>
        <charset val="134"/>
      </rPr>
      <t>考试</t>
    </r>
  </si>
  <si>
    <r>
      <rPr>
        <sz val="9"/>
        <rFont val="宋体"/>
        <family val="3"/>
        <charset val="134"/>
      </rPr>
      <t>中国金融专题</t>
    </r>
    <r>
      <rPr>
        <sz val="9"/>
        <rFont val="Times New Roman"/>
        <family val="1"/>
      </rPr>
      <t xml:space="preserve">                   Chinese Financial Subject</t>
    </r>
    <phoneticPr fontId="3" type="noConversion"/>
  </si>
  <si>
    <t>110982B</t>
    <phoneticPr fontId="2" type="noConversion"/>
  </si>
  <si>
    <t>111002B</t>
    <phoneticPr fontId="2" type="noConversion"/>
  </si>
  <si>
    <t>110713B</t>
    <phoneticPr fontId="2" type="noConversion"/>
  </si>
  <si>
    <t>131602B</t>
    <phoneticPr fontId="2" type="noConversion"/>
  </si>
  <si>
    <t>111012A</t>
    <phoneticPr fontId="2" type="noConversion"/>
  </si>
  <si>
    <t>112602B</t>
    <phoneticPr fontId="3" type="noConversion"/>
  </si>
  <si>
    <t>考查</t>
    <phoneticPr fontId="3" type="noConversion"/>
  </si>
  <si>
    <r>
      <rPr>
        <sz val="9"/>
        <rFont val="宋体"/>
        <family val="3"/>
        <charset val="134"/>
      </rPr>
      <t>文传学院</t>
    </r>
    <phoneticPr fontId="3" type="noConversion"/>
  </si>
  <si>
    <r>
      <rPr>
        <sz val="9"/>
        <rFont val="宋体"/>
        <family val="3"/>
        <charset val="134"/>
      </rPr>
      <t>金融学院</t>
    </r>
    <phoneticPr fontId="3" type="noConversion"/>
  </si>
  <si>
    <r>
      <rPr>
        <sz val="9"/>
        <rFont val="宋体"/>
        <family val="3"/>
        <charset val="134"/>
      </rPr>
      <t>国际经济与贸易（双语）</t>
    </r>
    <r>
      <rPr>
        <sz val="9"/>
        <rFont val="Times New Roman"/>
        <family val="1"/>
      </rPr>
      <t>International Trade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</si>
  <si>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英语口语（外教）</t>
    </r>
    <r>
      <rPr>
        <sz val="9"/>
        <rFont val="Times New Roman"/>
        <family val="1"/>
      </rPr>
      <t xml:space="preserve"> Spoken English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foreign language teacher)</t>
    </r>
    <phoneticPr fontId="3" type="noConversion"/>
  </si>
  <si>
    <t>030123A</t>
    <phoneticPr fontId="3" type="noConversion"/>
  </si>
  <si>
    <r>
      <rPr>
        <sz val="9"/>
        <rFont val="宋体"/>
        <family val="3"/>
        <charset val="134"/>
      </rPr>
      <t>微观经济学</t>
    </r>
    <r>
      <rPr>
        <sz val="9"/>
        <rFont val="Times New Roman"/>
        <family val="1"/>
      </rPr>
      <t>Microeconomics</t>
    </r>
    <phoneticPr fontId="3" type="noConversion"/>
  </si>
  <si>
    <t xml:space="preserve"> 113633A</t>
    <phoneticPr fontId="3" type="noConversion"/>
  </si>
  <si>
    <r>
      <rPr>
        <sz val="9"/>
        <rFont val="宋体"/>
        <family val="3"/>
        <charset val="134"/>
      </rPr>
      <t>金融学</t>
    </r>
    <r>
      <rPr>
        <sz val="9"/>
        <rFont val="Times New Roman"/>
        <family val="1"/>
      </rPr>
      <t>Finance</t>
    </r>
    <phoneticPr fontId="3" type="noConversion"/>
  </si>
  <si>
    <t>030073A</t>
    <phoneticPr fontId="3" type="noConversion"/>
  </si>
  <si>
    <r>
      <rPr>
        <sz val="9"/>
        <rFont val="宋体"/>
        <family val="3"/>
        <charset val="134"/>
      </rPr>
      <t>宏观经济学</t>
    </r>
    <r>
      <rPr>
        <sz val="9"/>
        <rFont val="Times New Roman"/>
        <family val="1"/>
      </rPr>
      <t>Macroeconomics</t>
    </r>
    <phoneticPr fontId="3" type="noConversion"/>
  </si>
  <si>
    <t>金融学院</t>
  </si>
  <si>
    <r>
      <rPr>
        <sz val="9"/>
        <rFont val="宋体"/>
        <family val="3"/>
        <charset val="134"/>
      </rPr>
      <t>金融学院</t>
    </r>
  </si>
  <si>
    <t>040033A</t>
    <phoneticPr fontId="3" type="noConversion"/>
  </si>
  <si>
    <r>
      <rPr>
        <sz val="9"/>
        <rFont val="宋体"/>
        <family val="3"/>
        <charset val="134"/>
      </rPr>
      <t>会计学</t>
    </r>
    <r>
      <rPr>
        <sz val="9"/>
        <rFont val="Times New Roman"/>
        <family val="1"/>
      </rPr>
      <t>Accounting</t>
    </r>
    <phoneticPr fontId="3" type="noConversion"/>
  </si>
  <si>
    <r>
      <rPr>
        <sz val="9"/>
        <rFont val="宋体"/>
        <family val="3"/>
        <charset val="134"/>
      </rPr>
      <t>会计学院</t>
    </r>
  </si>
  <si>
    <r>
      <rPr>
        <sz val="9"/>
        <rFont val="宋体"/>
        <family val="3"/>
        <charset val="134"/>
      </rPr>
      <t>统计学</t>
    </r>
    <r>
      <rPr>
        <sz val="9"/>
        <rFont val="Times New Roman"/>
        <family val="1"/>
      </rPr>
      <t>statistics</t>
    </r>
    <phoneticPr fontId="3" type="noConversion"/>
  </si>
  <si>
    <t>030083A</t>
    <phoneticPr fontId="3" type="noConversion"/>
  </si>
  <si>
    <r>
      <rPr>
        <sz val="9"/>
        <rFont val="宋体"/>
        <family val="3"/>
        <charset val="134"/>
      </rPr>
      <t>金融计量学</t>
    </r>
    <r>
      <rPr>
        <sz val="9"/>
        <rFont val="Times New Roman"/>
        <family val="1"/>
      </rPr>
      <t>Financial Econometrics</t>
    </r>
    <phoneticPr fontId="3" type="noConversion"/>
  </si>
  <si>
    <r>
      <rPr>
        <sz val="9"/>
        <rFont val="宋体"/>
        <family val="3"/>
        <charset val="134"/>
      </rPr>
      <t>计量经济学</t>
    </r>
    <r>
      <rPr>
        <sz val="9"/>
        <rFont val="Times New Roman"/>
        <family val="1"/>
      </rPr>
      <t>Econometrics</t>
    </r>
    <phoneticPr fontId="3" type="noConversion"/>
  </si>
  <si>
    <t>111003A</t>
    <phoneticPr fontId="3" type="noConversion"/>
  </si>
  <si>
    <t>2+1</t>
    <phoneticPr fontId="3" type="noConversion"/>
  </si>
  <si>
    <t>110173A</t>
    <phoneticPr fontId="3" type="noConversion"/>
  </si>
  <si>
    <t>110583A</t>
    <phoneticPr fontId="3" type="noConversion"/>
  </si>
  <si>
    <r>
      <rPr>
        <sz val="9"/>
        <rFont val="宋体"/>
        <family val="3"/>
        <charset val="134"/>
      </rPr>
      <t>公司金融（双语）</t>
    </r>
    <r>
      <rPr>
        <sz val="9"/>
        <rFont val="Times New Roman"/>
        <family val="1"/>
      </rPr>
      <t xml:space="preserve">Corporate Finance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</si>
  <si>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111023A</t>
    <phoneticPr fontId="3" type="noConversion"/>
  </si>
  <si>
    <r>
      <rPr>
        <sz val="9"/>
        <rFont val="宋体"/>
        <family val="3"/>
        <charset val="134"/>
      </rPr>
      <t>金融衍生工具（双语）</t>
    </r>
    <r>
      <rPr>
        <sz val="9"/>
        <rFont val="Times New Roman"/>
        <family val="1"/>
      </rPr>
      <t>Derivative financial instruments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</si>
  <si>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111033A</t>
    <phoneticPr fontId="3" type="noConversion"/>
  </si>
  <si>
    <r>
      <rPr>
        <sz val="9"/>
        <rFont val="宋体"/>
        <family val="3"/>
        <charset val="134"/>
      </rPr>
      <t>固定收益证券（双语）</t>
    </r>
    <r>
      <rPr>
        <sz val="9"/>
        <rFont val="Times New Roman"/>
        <family val="1"/>
      </rPr>
      <t xml:space="preserve">Fixed Income Securities 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</si>
  <si>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t>110693A</t>
    <phoneticPr fontId="3" type="noConversion"/>
  </si>
  <si>
    <r>
      <rPr>
        <sz val="9"/>
        <rFont val="宋体"/>
        <family val="3"/>
        <charset val="134"/>
      </rPr>
      <t>投资学</t>
    </r>
    <r>
      <rPr>
        <sz val="9"/>
        <rFont val="Times New Roman"/>
        <family val="1"/>
      </rPr>
      <t>Investments</t>
    </r>
    <phoneticPr fontId="3" type="noConversion"/>
  </si>
  <si>
    <t>110032A</t>
    <phoneticPr fontId="3" type="noConversion"/>
  </si>
  <si>
    <r>
      <rPr>
        <sz val="9"/>
        <rFont val="宋体"/>
        <family val="3"/>
        <charset val="134"/>
      </rPr>
      <t>保险学</t>
    </r>
    <r>
      <rPr>
        <sz val="9"/>
        <rFont val="Times New Roman"/>
        <family val="1"/>
      </rPr>
      <t>Insurance</t>
    </r>
    <phoneticPr fontId="3" type="noConversion"/>
  </si>
  <si>
    <t>113693A</t>
    <phoneticPr fontId="3" type="noConversion"/>
  </si>
  <si>
    <t>110103A</t>
  </si>
  <si>
    <t>112322B</t>
    <phoneticPr fontId="3" type="noConversion"/>
  </si>
  <si>
    <t>110292B</t>
  </si>
  <si>
    <r>
      <rPr>
        <sz val="9"/>
        <color indexed="8"/>
        <rFont val="宋体"/>
        <family val="3"/>
        <charset val="134"/>
      </rPr>
      <t>比较金融制度</t>
    </r>
    <r>
      <rPr>
        <sz val="9"/>
        <color indexed="8"/>
        <rFont val="Times New Roman"/>
        <family val="1"/>
      </rPr>
      <t xml:space="preserve"> Comparative Financial Institution</t>
    </r>
    <phoneticPr fontId="2" type="noConversion"/>
  </si>
  <si>
    <t>111042B</t>
    <phoneticPr fontId="3" type="noConversion"/>
  </si>
  <si>
    <r>
      <rPr>
        <sz val="9"/>
        <rFont val="宋体"/>
        <family val="3"/>
        <charset val="134"/>
      </rPr>
      <t>金融经济学</t>
    </r>
    <r>
      <rPr>
        <sz val="9"/>
        <rFont val="Times New Roman"/>
        <family val="1"/>
      </rPr>
      <t>Financial Economics</t>
    </r>
    <phoneticPr fontId="3" type="noConversion"/>
  </si>
  <si>
    <t>111151B</t>
    <phoneticPr fontId="3" type="noConversion"/>
  </si>
  <si>
    <t>外国语
学院</t>
    <phoneticPr fontId="3" type="noConversion"/>
  </si>
  <si>
    <r>
      <rPr>
        <sz val="9"/>
        <rFont val="宋体"/>
        <family val="3"/>
        <charset val="134"/>
      </rPr>
      <t>金融风险管理</t>
    </r>
    <r>
      <rPr>
        <sz val="9"/>
        <rFont val="Times New Roman"/>
        <family val="1"/>
      </rPr>
      <t>Financial Risk Management</t>
    </r>
    <phoneticPr fontId="3" type="noConversion"/>
  </si>
  <si>
    <r>
      <rPr>
        <sz val="9"/>
        <rFont val="宋体"/>
        <family val="3"/>
        <charset val="134"/>
      </rPr>
      <t>注册金融分析师（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）专题（双语）</t>
    </r>
    <r>
      <rPr>
        <sz val="9"/>
        <rFont val="Times New Roman"/>
        <family val="1"/>
      </rPr>
      <t>CFA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</si>
  <si>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金融风险分析师专题（双语）</t>
    </r>
    <r>
      <rPr>
        <sz val="9"/>
        <rFont val="Times New Roman"/>
        <family val="1"/>
      </rPr>
      <t>FRM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</si>
  <si>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家庭金融</t>
    </r>
    <r>
      <rPr>
        <sz val="9"/>
        <rFont val="Times New Roman"/>
        <family val="1"/>
      </rPr>
      <t xml:space="preserve"> 
Personal finance</t>
    </r>
    <phoneticPr fontId="3" type="noConversion"/>
  </si>
  <si>
    <r>
      <rPr>
        <sz val="9"/>
        <rFont val="宋体"/>
        <family val="3"/>
        <charset val="134"/>
      </rPr>
      <t>金融随机过程</t>
    </r>
    <r>
      <rPr>
        <sz val="9"/>
        <rFont val="Times New Roman"/>
        <family val="1"/>
      </rPr>
      <t xml:space="preserve">                Financial Stochastic Process</t>
    </r>
    <phoneticPr fontId="3" type="noConversion"/>
  </si>
  <si>
    <t>112362B</t>
    <phoneticPr fontId="3" type="noConversion"/>
  </si>
  <si>
    <r>
      <rPr>
        <sz val="9"/>
        <rFont val="宋体"/>
        <family val="3"/>
        <charset val="134"/>
      </rPr>
      <t>证券投资学</t>
    </r>
    <r>
      <rPr>
        <sz val="9"/>
        <rFont val="Times New Roman"/>
        <family val="1"/>
      </rPr>
      <t>Securities Investment</t>
    </r>
    <phoneticPr fontId="3" type="noConversion"/>
  </si>
  <si>
    <r>
      <rPr>
        <sz val="9"/>
        <rFont val="宋体"/>
        <family val="3"/>
        <charset val="134"/>
      </rPr>
      <t>考查</t>
    </r>
    <phoneticPr fontId="3" type="noConversion"/>
  </si>
  <si>
    <r>
      <rPr>
        <sz val="9"/>
        <rFont val="宋体"/>
        <family val="3"/>
        <charset val="134"/>
      </rPr>
      <t>金融学专业论文写作</t>
    </r>
    <r>
      <rPr>
        <sz val="9"/>
        <rFont val="Times New Roman"/>
        <family val="1"/>
      </rPr>
      <t>Financial Academic Paper Writing</t>
    </r>
    <phoneticPr fontId="3" type="noConversion"/>
  </si>
  <si>
    <r>
      <rPr>
        <sz val="9"/>
        <rFont val="宋体"/>
        <family val="3"/>
        <charset val="134"/>
      </rPr>
      <t>以上专业选修课</t>
    </r>
    <r>
      <rPr>
        <sz val="9"/>
        <rFont val="宋体"/>
        <family val="3"/>
        <charset val="134"/>
      </rPr>
      <t>至少要选够</t>
    </r>
    <r>
      <rPr>
        <sz val="9"/>
        <rFont val="Times New Roman"/>
        <family val="1"/>
      </rPr>
      <t>21</t>
    </r>
    <r>
      <rPr>
        <sz val="9"/>
        <rFont val="宋体"/>
        <family val="3"/>
        <charset val="134"/>
      </rPr>
      <t>学分，</t>
    </r>
    <r>
      <rPr>
        <sz val="9"/>
        <rFont val="Times New Roman"/>
        <family val="1"/>
      </rPr>
      <t>336</t>
    </r>
    <r>
      <rPr>
        <sz val="9"/>
        <rFont val="宋体"/>
        <family val="3"/>
        <charset val="134"/>
      </rPr>
      <t>学时。</t>
    </r>
    <phoneticPr fontId="3" type="noConversion"/>
  </si>
  <si>
    <r>
      <rPr>
        <sz val="9"/>
        <rFont val="宋体"/>
        <family val="3"/>
        <charset val="134"/>
      </rPr>
      <t>思想道德修养与法律基础</t>
    </r>
    <r>
      <rPr>
        <sz val="8"/>
        <rFont val="Times New Roman"/>
        <family val="1"/>
      </rPr>
      <t>Ideological and Moral Education &amp; Elements of Law</t>
    </r>
    <phoneticPr fontId="3" type="noConversion"/>
  </si>
  <si>
    <r>
      <rPr>
        <sz val="9"/>
        <rFont val="宋体"/>
        <family val="3"/>
        <charset val="134"/>
      </rPr>
      <t>毛泽东思想和中国特色社会主义理论体系概论</t>
    </r>
    <r>
      <rPr>
        <sz val="8"/>
        <rFont val="Times New Roman"/>
        <family val="1"/>
      </rPr>
      <t>Introduction to Mao Zedong Thought and Socialism Theoretical System with Chinese Characteristic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</si>
  <si>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 College Physical Education</t>
    </r>
    <r>
      <rPr>
        <sz val="9"/>
        <rFont val="宋体"/>
        <family val="3"/>
        <charset val="134"/>
      </rPr>
      <t>Ⅰ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</si>
  <si>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 College Physical Education</t>
    </r>
    <r>
      <rPr>
        <sz val="9"/>
        <rFont val="宋体"/>
        <family val="3"/>
        <charset val="134"/>
      </rPr>
      <t>Ⅱ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</si>
  <si>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III College Physical Education</t>
    </r>
    <r>
      <rPr>
        <sz val="9"/>
        <rFont val="宋体"/>
        <family val="3"/>
        <charset val="134"/>
      </rPr>
      <t>Ⅲ</t>
    </r>
    <phoneticPr fontId="3" type="noConversion"/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</si>
  <si>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IV College Physical Education</t>
    </r>
    <r>
      <rPr>
        <sz val="9"/>
        <rFont val="宋体"/>
        <family val="3"/>
        <charset val="134"/>
      </rPr>
      <t>Ⅳ</t>
    </r>
    <phoneticPr fontId="3" type="noConversion"/>
  </si>
  <si>
    <t>2+1</t>
    <phoneticPr fontId="2" type="noConversion"/>
  </si>
  <si>
    <t>考查</t>
    <phoneticPr fontId="2" type="noConversion"/>
  </si>
  <si>
    <t>金融学（国际金融）本科学分制指导性教学计划表</t>
    <phoneticPr fontId="3" type="noConversion"/>
  </si>
  <si>
    <r>
      <rPr>
        <sz val="9"/>
        <rFont val="宋体"/>
        <family val="3"/>
        <charset val="134"/>
      </rPr>
      <t>统计学院</t>
    </r>
  </si>
  <si>
    <r>
      <rPr>
        <sz val="9"/>
        <rFont val="宋体"/>
        <family val="3"/>
        <charset val="134"/>
      </rPr>
      <t>考试</t>
    </r>
  </si>
  <si>
    <t>070033B</t>
    <phoneticPr fontId="3" type="noConversion"/>
  </si>
  <si>
    <t>120095A</t>
    <phoneticPr fontId="23" type="noConversion"/>
  </si>
  <si>
    <r>
      <rPr>
        <sz val="9"/>
        <rFont val="宋体"/>
        <family val="3"/>
        <charset val="134"/>
      </rPr>
      <t>高等数学Ⅰ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Ⅰ</t>
    </r>
    <phoneticPr fontId="23" type="noConversion"/>
  </si>
  <si>
    <t>120105A</t>
    <phoneticPr fontId="23" type="noConversion"/>
  </si>
  <si>
    <r>
      <rPr>
        <sz val="9"/>
        <rFont val="宋体"/>
        <family val="3"/>
        <charset val="134"/>
      </rPr>
      <t>高等数学Ⅱ</t>
    </r>
    <r>
      <rPr>
        <sz val="9"/>
        <rFont val="Times New Roman"/>
        <family val="1"/>
      </rPr>
      <t>Higher Mathematics</t>
    </r>
    <r>
      <rPr>
        <sz val="9"/>
        <rFont val="宋体"/>
        <family val="3"/>
        <charset val="134"/>
      </rPr>
      <t>Ⅱ</t>
    </r>
    <phoneticPr fontId="23" type="noConversion"/>
  </si>
  <si>
    <r>
      <rPr>
        <sz val="9"/>
        <rFont val="宋体"/>
        <family val="3"/>
        <charset val="134"/>
      </rPr>
      <t>数据库应用</t>
    </r>
    <r>
      <rPr>
        <sz val="9"/>
        <rFont val="Times New Roman"/>
        <family val="1"/>
      </rPr>
      <t>Database Application</t>
    </r>
    <phoneticPr fontId="3" type="noConversion"/>
  </si>
  <si>
    <t>130014A</t>
    <phoneticPr fontId="3" type="noConversion"/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</si>
  <si>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  <phoneticPr fontId="3" type="noConversion"/>
  </si>
  <si>
    <t>外国语
学院</t>
    <phoneticPr fontId="3" type="noConversion"/>
  </si>
  <si>
    <t>130024A</t>
    <phoneticPr fontId="3" type="noConversion"/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</si>
  <si>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  <phoneticPr fontId="3" type="noConversion"/>
  </si>
  <si>
    <t>130034A</t>
    <phoneticPr fontId="3" type="noConversion"/>
  </si>
  <si>
    <t>130042A</t>
    <phoneticPr fontId="3" type="noConversion"/>
  </si>
  <si>
    <r>
      <rPr>
        <sz val="9"/>
        <rFont val="宋体"/>
        <family val="3"/>
        <charset val="134"/>
      </rPr>
      <t>商业银行经营管理</t>
    </r>
    <r>
      <rPr>
        <sz val="9"/>
        <rFont val="Times New Roman"/>
        <family val="1"/>
      </rPr>
      <t>Bank Management and Financial Services</t>
    </r>
    <phoneticPr fontId="3" type="noConversion"/>
  </si>
  <si>
    <r>
      <rPr>
        <sz val="9"/>
        <rFont val="宋体"/>
        <family val="3"/>
        <charset val="134"/>
      </rPr>
      <t>跨国公司金融</t>
    </r>
    <r>
      <rPr>
        <sz val="9"/>
        <rFont val="Times New Roman"/>
        <family val="1"/>
      </rPr>
      <t xml:space="preserve">
Multinational Finance</t>
    </r>
    <phoneticPr fontId="3" type="noConversion"/>
  </si>
  <si>
    <t>110762A</t>
    <phoneticPr fontId="3" type="noConversion"/>
  </si>
  <si>
    <t>考试</t>
    <phoneticPr fontId="2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</si>
  <si>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III
College English</t>
    </r>
    <r>
      <rPr>
        <sz val="9"/>
        <rFont val="宋体"/>
        <family val="3"/>
        <charset val="134"/>
      </rPr>
      <t>Ⅲ</t>
    </r>
    <phoneticPr fontId="3" type="noConversion"/>
  </si>
  <si>
    <t>国际金融市场（英语）International Finance Markets（English）</t>
    <phoneticPr fontId="2" type="noConversion"/>
  </si>
  <si>
    <r>
      <rPr>
        <sz val="9"/>
        <rFont val="宋体"/>
        <family val="3"/>
        <charset val="134"/>
      </rPr>
      <t>国际结算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（双语）</t>
    </r>
    <r>
      <rPr>
        <sz val="9"/>
        <rFont val="Times New Roman"/>
        <family val="1"/>
      </rPr>
      <t xml:space="preserve">
International Settlement</t>
    </r>
    <r>
      <rPr>
        <sz val="9"/>
        <rFont val="宋体"/>
        <family val="3"/>
        <charset val="134"/>
      </rPr>
      <t>（</t>
    </r>
    <r>
      <rPr>
        <sz val="9"/>
        <rFont val="Times New Roman"/>
        <family val="1"/>
      </rPr>
      <t>Bilingual</t>
    </r>
    <r>
      <rPr>
        <sz val="9"/>
        <rFont val="宋体"/>
        <family val="3"/>
        <charset val="134"/>
      </rPr>
      <t>）</t>
    </r>
    <phoneticPr fontId="3" type="noConversion"/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</si>
  <si>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>IV
College English</t>
    </r>
    <r>
      <rPr>
        <sz val="9"/>
        <rFont val="宋体"/>
        <family val="3"/>
        <charset val="134"/>
      </rPr>
      <t>Ⅳ</t>
    </r>
    <phoneticPr fontId="3" type="noConversion"/>
  </si>
  <si>
    <r>
      <rPr>
        <sz val="9"/>
        <color indexed="8"/>
        <rFont val="宋体"/>
        <family val="3"/>
        <charset val="134"/>
      </rPr>
      <t>国际金融学（双语）</t>
    </r>
    <r>
      <rPr>
        <sz val="9"/>
        <color indexed="8"/>
        <rFont val="Times New Roman"/>
        <family val="1"/>
      </rPr>
      <t>International Finance (Bilingual)</t>
    </r>
    <phoneticPr fontId="2" type="noConversion"/>
  </si>
  <si>
    <r>
      <rPr>
        <sz val="9"/>
        <rFont val="宋体"/>
        <family val="3"/>
        <charset val="134"/>
      </rPr>
      <t>马克思主义基本原理概论</t>
    </r>
    <r>
      <rPr>
        <sz val="9"/>
        <rFont val="Times New Roman"/>
        <family val="1"/>
      </rPr>
      <t>Introduction to the basic principles of Marxism</t>
    </r>
    <phoneticPr fontId="3" type="noConversion"/>
  </si>
  <si>
    <r>
      <rPr>
        <sz val="9"/>
        <rFont val="宋体"/>
        <family val="3"/>
        <charset val="134"/>
      </rPr>
      <t>金融学科导论</t>
    </r>
    <r>
      <rPr>
        <sz val="9"/>
        <rFont val="Times New Roman"/>
        <family val="1"/>
      </rPr>
      <t xml:space="preserve"> Introduction  to International Finance</t>
    </r>
    <phoneticPr fontId="3" type="noConversion"/>
  </si>
  <si>
    <t>110333B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</si>
</sst>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24" x14ac:knownFonts="1">
    <font>
      <sz val="12"/>
      <color theme="1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1"/>
      <name val="Times New Roman"/>
      <family val="1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2"/>
      <charset val="134"/>
    </font>
    <font>
      <sz val="9"/>
      <name val="宋体"/>
      <family val="3"/>
      <charset val="134"/>
    </font>
    <font>
      <b/>
      <sz val="9"/>
      <color rgb="FFFF0000"/>
      <name val="Times New Roman"/>
      <family val="1"/>
    </font>
    <font>
      <b/>
      <sz val="6"/>
      <color rgb="FFFF0000"/>
      <name val="宋体"/>
      <family val="3"/>
      <charset val="134"/>
    </font>
    <font>
      <b/>
      <sz val="6"/>
      <color rgb="FFFF0000"/>
      <name val="Times New Roman"/>
      <family val="1"/>
    </font>
    <font>
      <sz val="9"/>
      <color indexed="8"/>
      <name val="Times New Roman"/>
      <family val="1"/>
    </font>
    <font>
      <sz val="9"/>
      <color indexed="12"/>
      <name val="Times New Roman"/>
      <family val="1"/>
    </font>
    <font>
      <sz val="9"/>
      <color indexed="8"/>
      <name val="宋体"/>
      <family val="3"/>
      <charset val="134"/>
    </font>
    <font>
      <sz val="9"/>
      <color indexed="8"/>
      <name val="Times New Roman"/>
      <family val="1"/>
      <charset val="134"/>
    </font>
    <font>
      <sz val="8"/>
      <name val="Times New Roman"/>
      <family val="1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>
      <alignment vertical="center" wrapText="1"/>
    </xf>
    <xf numFmtId="0" fontId="5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103">
    <xf numFmtId="0" fontId="0" fillId="0" borderId="0" xfId="0"/>
    <xf numFmtId="0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/>
    </xf>
    <xf numFmtId="176" fontId="10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/>
    </xf>
    <xf numFmtId="0" fontId="4" fillId="0" borderId="2" xfId="3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21" fillId="0" borderId="2" xfId="4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 wrapText="1"/>
    </xf>
    <xf numFmtId="0" fontId="2" fillId="0" borderId="7" xfId="0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/>
    </xf>
    <xf numFmtId="0" fontId="2" fillId="0" borderId="6" xfId="0" applyFont="1" applyFill="1" applyBorder="1" applyAlignment="1">
      <alignment horizontal="center" vertical="center" textRotation="255"/>
    </xf>
    <xf numFmtId="0" fontId="2" fillId="0" borderId="7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7" xfId="0" applyFont="1" applyFill="1" applyBorder="1" applyAlignment="1">
      <alignment horizontal="center" vertical="center" textRotation="255" wrapText="1"/>
    </xf>
    <xf numFmtId="0" fontId="12" fillId="0" borderId="0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textRotation="255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2"/>
  <sheetViews>
    <sheetView tabSelected="1" zoomScaleNormal="100" workbookViewId="0">
      <pane xSplit="2" ySplit="3" topLeftCell="C22" activePane="bottomRight" state="frozenSplit"/>
      <selection pane="topRight" activeCell="Q1" sqref="Q1"/>
      <selection pane="bottomLeft" activeCell="A6" sqref="A6"/>
      <selection pane="bottomRight" activeCell="T72" sqref="T72"/>
    </sheetView>
  </sheetViews>
  <sheetFormatPr defaultRowHeight="15" x14ac:dyDescent="0.15"/>
  <cols>
    <col min="1" max="2" width="2.25" style="11" customWidth="1"/>
    <col min="3" max="3" width="3" style="11" customWidth="1"/>
    <col min="4" max="4" width="6.75" style="11" customWidth="1"/>
    <col min="5" max="5" width="18" style="14" customWidth="1"/>
    <col min="6" max="13" width="3.5" style="11" customWidth="1"/>
    <col min="14" max="14" width="3.75" style="11" customWidth="1"/>
    <col min="15" max="15" width="4.625" style="11" customWidth="1"/>
    <col min="16" max="16" width="4.5" style="11" customWidth="1"/>
    <col min="17" max="17" width="3.875" style="11" customWidth="1"/>
    <col min="18" max="18" width="8" style="11" customWidth="1"/>
    <col min="19" max="19" width="3.75" style="11" customWidth="1"/>
    <col min="20" max="20" width="87.75" style="2" customWidth="1"/>
    <col min="21" max="256" width="9" style="2"/>
    <col min="257" max="258" width="3.125" style="2" customWidth="1"/>
    <col min="259" max="259" width="3" style="2" customWidth="1"/>
    <col min="260" max="260" width="7.125" style="2" customWidth="1"/>
    <col min="261" max="261" width="22.625" style="2" customWidth="1"/>
    <col min="262" max="262" width="6" style="2" customWidth="1"/>
    <col min="263" max="269" width="3.5" style="2" customWidth="1"/>
    <col min="270" max="270" width="4.125" style="2" customWidth="1"/>
    <col min="271" max="271" width="6.875" style="2" customWidth="1"/>
    <col min="272" max="272" width="4.875" style="2" customWidth="1"/>
    <col min="273" max="273" width="5.75" style="2" customWidth="1"/>
    <col min="274" max="274" width="7.125" style="2" customWidth="1"/>
    <col min="275" max="275" width="3.875" style="2" customWidth="1"/>
    <col min="276" max="276" width="87.75" style="2" customWidth="1"/>
    <col min="277" max="512" width="9" style="2"/>
    <col min="513" max="514" width="3.125" style="2" customWidth="1"/>
    <col min="515" max="515" width="3" style="2" customWidth="1"/>
    <col min="516" max="516" width="7.125" style="2" customWidth="1"/>
    <col min="517" max="517" width="22.625" style="2" customWidth="1"/>
    <col min="518" max="518" width="6" style="2" customWidth="1"/>
    <col min="519" max="525" width="3.5" style="2" customWidth="1"/>
    <col min="526" max="526" width="4.125" style="2" customWidth="1"/>
    <col min="527" max="527" width="6.875" style="2" customWidth="1"/>
    <col min="528" max="528" width="4.875" style="2" customWidth="1"/>
    <col min="529" max="529" width="5.75" style="2" customWidth="1"/>
    <col min="530" max="530" width="7.125" style="2" customWidth="1"/>
    <col min="531" max="531" width="3.875" style="2" customWidth="1"/>
    <col min="532" max="532" width="87.75" style="2" customWidth="1"/>
    <col min="533" max="768" width="9" style="2"/>
    <col min="769" max="770" width="3.125" style="2" customWidth="1"/>
    <col min="771" max="771" width="3" style="2" customWidth="1"/>
    <col min="772" max="772" width="7.125" style="2" customWidth="1"/>
    <col min="773" max="773" width="22.625" style="2" customWidth="1"/>
    <col min="774" max="774" width="6" style="2" customWidth="1"/>
    <col min="775" max="781" width="3.5" style="2" customWidth="1"/>
    <col min="782" max="782" width="4.125" style="2" customWidth="1"/>
    <col min="783" max="783" width="6.875" style="2" customWidth="1"/>
    <col min="784" max="784" width="4.875" style="2" customWidth="1"/>
    <col min="785" max="785" width="5.75" style="2" customWidth="1"/>
    <col min="786" max="786" width="7.125" style="2" customWidth="1"/>
    <col min="787" max="787" width="3.875" style="2" customWidth="1"/>
    <col min="788" max="788" width="87.75" style="2" customWidth="1"/>
    <col min="789" max="1024" width="9" style="2"/>
    <col min="1025" max="1026" width="3.125" style="2" customWidth="1"/>
    <col min="1027" max="1027" width="3" style="2" customWidth="1"/>
    <col min="1028" max="1028" width="7.125" style="2" customWidth="1"/>
    <col min="1029" max="1029" width="22.625" style="2" customWidth="1"/>
    <col min="1030" max="1030" width="6" style="2" customWidth="1"/>
    <col min="1031" max="1037" width="3.5" style="2" customWidth="1"/>
    <col min="1038" max="1038" width="4.125" style="2" customWidth="1"/>
    <col min="1039" max="1039" width="6.875" style="2" customWidth="1"/>
    <col min="1040" max="1040" width="4.875" style="2" customWidth="1"/>
    <col min="1041" max="1041" width="5.75" style="2" customWidth="1"/>
    <col min="1042" max="1042" width="7.125" style="2" customWidth="1"/>
    <col min="1043" max="1043" width="3.875" style="2" customWidth="1"/>
    <col min="1044" max="1044" width="87.75" style="2" customWidth="1"/>
    <col min="1045" max="1280" width="9" style="2"/>
    <col min="1281" max="1282" width="3.125" style="2" customWidth="1"/>
    <col min="1283" max="1283" width="3" style="2" customWidth="1"/>
    <col min="1284" max="1284" width="7.125" style="2" customWidth="1"/>
    <col min="1285" max="1285" width="22.625" style="2" customWidth="1"/>
    <col min="1286" max="1286" width="6" style="2" customWidth="1"/>
    <col min="1287" max="1293" width="3.5" style="2" customWidth="1"/>
    <col min="1294" max="1294" width="4.125" style="2" customWidth="1"/>
    <col min="1295" max="1295" width="6.875" style="2" customWidth="1"/>
    <col min="1296" max="1296" width="4.875" style="2" customWidth="1"/>
    <col min="1297" max="1297" width="5.75" style="2" customWidth="1"/>
    <col min="1298" max="1298" width="7.125" style="2" customWidth="1"/>
    <col min="1299" max="1299" width="3.875" style="2" customWidth="1"/>
    <col min="1300" max="1300" width="87.75" style="2" customWidth="1"/>
    <col min="1301" max="1536" width="9" style="2"/>
    <col min="1537" max="1538" width="3.125" style="2" customWidth="1"/>
    <col min="1539" max="1539" width="3" style="2" customWidth="1"/>
    <col min="1540" max="1540" width="7.125" style="2" customWidth="1"/>
    <col min="1541" max="1541" width="22.625" style="2" customWidth="1"/>
    <col min="1542" max="1542" width="6" style="2" customWidth="1"/>
    <col min="1543" max="1549" width="3.5" style="2" customWidth="1"/>
    <col min="1550" max="1550" width="4.125" style="2" customWidth="1"/>
    <col min="1551" max="1551" width="6.875" style="2" customWidth="1"/>
    <col min="1552" max="1552" width="4.875" style="2" customWidth="1"/>
    <col min="1553" max="1553" width="5.75" style="2" customWidth="1"/>
    <col min="1554" max="1554" width="7.125" style="2" customWidth="1"/>
    <col min="1555" max="1555" width="3.875" style="2" customWidth="1"/>
    <col min="1556" max="1556" width="87.75" style="2" customWidth="1"/>
    <col min="1557" max="1792" width="9" style="2"/>
    <col min="1793" max="1794" width="3.125" style="2" customWidth="1"/>
    <col min="1795" max="1795" width="3" style="2" customWidth="1"/>
    <col min="1796" max="1796" width="7.125" style="2" customWidth="1"/>
    <col min="1797" max="1797" width="22.625" style="2" customWidth="1"/>
    <col min="1798" max="1798" width="6" style="2" customWidth="1"/>
    <col min="1799" max="1805" width="3.5" style="2" customWidth="1"/>
    <col min="1806" max="1806" width="4.125" style="2" customWidth="1"/>
    <col min="1807" max="1807" width="6.875" style="2" customWidth="1"/>
    <col min="1808" max="1808" width="4.875" style="2" customWidth="1"/>
    <col min="1809" max="1809" width="5.75" style="2" customWidth="1"/>
    <col min="1810" max="1810" width="7.125" style="2" customWidth="1"/>
    <col min="1811" max="1811" width="3.875" style="2" customWidth="1"/>
    <col min="1812" max="1812" width="87.75" style="2" customWidth="1"/>
    <col min="1813" max="2048" width="9" style="2"/>
    <col min="2049" max="2050" width="3.125" style="2" customWidth="1"/>
    <col min="2051" max="2051" width="3" style="2" customWidth="1"/>
    <col min="2052" max="2052" width="7.125" style="2" customWidth="1"/>
    <col min="2053" max="2053" width="22.625" style="2" customWidth="1"/>
    <col min="2054" max="2054" width="6" style="2" customWidth="1"/>
    <col min="2055" max="2061" width="3.5" style="2" customWidth="1"/>
    <col min="2062" max="2062" width="4.125" style="2" customWidth="1"/>
    <col min="2063" max="2063" width="6.875" style="2" customWidth="1"/>
    <col min="2064" max="2064" width="4.875" style="2" customWidth="1"/>
    <col min="2065" max="2065" width="5.75" style="2" customWidth="1"/>
    <col min="2066" max="2066" width="7.125" style="2" customWidth="1"/>
    <col min="2067" max="2067" width="3.875" style="2" customWidth="1"/>
    <col min="2068" max="2068" width="87.75" style="2" customWidth="1"/>
    <col min="2069" max="2304" width="9" style="2"/>
    <col min="2305" max="2306" width="3.125" style="2" customWidth="1"/>
    <col min="2307" max="2307" width="3" style="2" customWidth="1"/>
    <col min="2308" max="2308" width="7.125" style="2" customWidth="1"/>
    <col min="2309" max="2309" width="22.625" style="2" customWidth="1"/>
    <col min="2310" max="2310" width="6" style="2" customWidth="1"/>
    <col min="2311" max="2317" width="3.5" style="2" customWidth="1"/>
    <col min="2318" max="2318" width="4.125" style="2" customWidth="1"/>
    <col min="2319" max="2319" width="6.875" style="2" customWidth="1"/>
    <col min="2320" max="2320" width="4.875" style="2" customWidth="1"/>
    <col min="2321" max="2321" width="5.75" style="2" customWidth="1"/>
    <col min="2322" max="2322" width="7.125" style="2" customWidth="1"/>
    <col min="2323" max="2323" width="3.875" style="2" customWidth="1"/>
    <col min="2324" max="2324" width="87.75" style="2" customWidth="1"/>
    <col min="2325" max="2560" width="9" style="2"/>
    <col min="2561" max="2562" width="3.125" style="2" customWidth="1"/>
    <col min="2563" max="2563" width="3" style="2" customWidth="1"/>
    <col min="2564" max="2564" width="7.125" style="2" customWidth="1"/>
    <col min="2565" max="2565" width="22.625" style="2" customWidth="1"/>
    <col min="2566" max="2566" width="6" style="2" customWidth="1"/>
    <col min="2567" max="2573" width="3.5" style="2" customWidth="1"/>
    <col min="2574" max="2574" width="4.125" style="2" customWidth="1"/>
    <col min="2575" max="2575" width="6.875" style="2" customWidth="1"/>
    <col min="2576" max="2576" width="4.875" style="2" customWidth="1"/>
    <col min="2577" max="2577" width="5.75" style="2" customWidth="1"/>
    <col min="2578" max="2578" width="7.125" style="2" customWidth="1"/>
    <col min="2579" max="2579" width="3.875" style="2" customWidth="1"/>
    <col min="2580" max="2580" width="87.75" style="2" customWidth="1"/>
    <col min="2581" max="2816" width="9" style="2"/>
    <col min="2817" max="2818" width="3.125" style="2" customWidth="1"/>
    <col min="2819" max="2819" width="3" style="2" customWidth="1"/>
    <col min="2820" max="2820" width="7.125" style="2" customWidth="1"/>
    <col min="2821" max="2821" width="22.625" style="2" customWidth="1"/>
    <col min="2822" max="2822" width="6" style="2" customWidth="1"/>
    <col min="2823" max="2829" width="3.5" style="2" customWidth="1"/>
    <col min="2830" max="2830" width="4.125" style="2" customWidth="1"/>
    <col min="2831" max="2831" width="6.875" style="2" customWidth="1"/>
    <col min="2832" max="2832" width="4.875" style="2" customWidth="1"/>
    <col min="2833" max="2833" width="5.75" style="2" customWidth="1"/>
    <col min="2834" max="2834" width="7.125" style="2" customWidth="1"/>
    <col min="2835" max="2835" width="3.875" style="2" customWidth="1"/>
    <col min="2836" max="2836" width="87.75" style="2" customWidth="1"/>
    <col min="2837" max="3072" width="9" style="2"/>
    <col min="3073" max="3074" width="3.125" style="2" customWidth="1"/>
    <col min="3075" max="3075" width="3" style="2" customWidth="1"/>
    <col min="3076" max="3076" width="7.125" style="2" customWidth="1"/>
    <col min="3077" max="3077" width="22.625" style="2" customWidth="1"/>
    <col min="3078" max="3078" width="6" style="2" customWidth="1"/>
    <col min="3079" max="3085" width="3.5" style="2" customWidth="1"/>
    <col min="3086" max="3086" width="4.125" style="2" customWidth="1"/>
    <col min="3087" max="3087" width="6.875" style="2" customWidth="1"/>
    <col min="3088" max="3088" width="4.875" style="2" customWidth="1"/>
    <col min="3089" max="3089" width="5.75" style="2" customWidth="1"/>
    <col min="3090" max="3090" width="7.125" style="2" customWidth="1"/>
    <col min="3091" max="3091" width="3.875" style="2" customWidth="1"/>
    <col min="3092" max="3092" width="87.75" style="2" customWidth="1"/>
    <col min="3093" max="3328" width="9" style="2"/>
    <col min="3329" max="3330" width="3.125" style="2" customWidth="1"/>
    <col min="3331" max="3331" width="3" style="2" customWidth="1"/>
    <col min="3332" max="3332" width="7.125" style="2" customWidth="1"/>
    <col min="3333" max="3333" width="22.625" style="2" customWidth="1"/>
    <col min="3334" max="3334" width="6" style="2" customWidth="1"/>
    <col min="3335" max="3341" width="3.5" style="2" customWidth="1"/>
    <col min="3342" max="3342" width="4.125" style="2" customWidth="1"/>
    <col min="3343" max="3343" width="6.875" style="2" customWidth="1"/>
    <col min="3344" max="3344" width="4.875" style="2" customWidth="1"/>
    <col min="3345" max="3345" width="5.75" style="2" customWidth="1"/>
    <col min="3346" max="3346" width="7.125" style="2" customWidth="1"/>
    <col min="3347" max="3347" width="3.875" style="2" customWidth="1"/>
    <col min="3348" max="3348" width="87.75" style="2" customWidth="1"/>
    <col min="3349" max="3584" width="9" style="2"/>
    <col min="3585" max="3586" width="3.125" style="2" customWidth="1"/>
    <col min="3587" max="3587" width="3" style="2" customWidth="1"/>
    <col min="3588" max="3588" width="7.125" style="2" customWidth="1"/>
    <col min="3589" max="3589" width="22.625" style="2" customWidth="1"/>
    <col min="3590" max="3590" width="6" style="2" customWidth="1"/>
    <col min="3591" max="3597" width="3.5" style="2" customWidth="1"/>
    <col min="3598" max="3598" width="4.125" style="2" customWidth="1"/>
    <col min="3599" max="3599" width="6.875" style="2" customWidth="1"/>
    <col min="3600" max="3600" width="4.875" style="2" customWidth="1"/>
    <col min="3601" max="3601" width="5.75" style="2" customWidth="1"/>
    <col min="3602" max="3602" width="7.125" style="2" customWidth="1"/>
    <col min="3603" max="3603" width="3.875" style="2" customWidth="1"/>
    <col min="3604" max="3604" width="87.75" style="2" customWidth="1"/>
    <col min="3605" max="3840" width="9" style="2"/>
    <col min="3841" max="3842" width="3.125" style="2" customWidth="1"/>
    <col min="3843" max="3843" width="3" style="2" customWidth="1"/>
    <col min="3844" max="3844" width="7.125" style="2" customWidth="1"/>
    <col min="3845" max="3845" width="22.625" style="2" customWidth="1"/>
    <col min="3846" max="3846" width="6" style="2" customWidth="1"/>
    <col min="3847" max="3853" width="3.5" style="2" customWidth="1"/>
    <col min="3854" max="3854" width="4.125" style="2" customWidth="1"/>
    <col min="3855" max="3855" width="6.875" style="2" customWidth="1"/>
    <col min="3856" max="3856" width="4.875" style="2" customWidth="1"/>
    <col min="3857" max="3857" width="5.75" style="2" customWidth="1"/>
    <col min="3858" max="3858" width="7.125" style="2" customWidth="1"/>
    <col min="3859" max="3859" width="3.875" style="2" customWidth="1"/>
    <col min="3860" max="3860" width="87.75" style="2" customWidth="1"/>
    <col min="3861" max="4096" width="9" style="2"/>
    <col min="4097" max="4098" width="3.125" style="2" customWidth="1"/>
    <col min="4099" max="4099" width="3" style="2" customWidth="1"/>
    <col min="4100" max="4100" width="7.125" style="2" customWidth="1"/>
    <col min="4101" max="4101" width="22.625" style="2" customWidth="1"/>
    <col min="4102" max="4102" width="6" style="2" customWidth="1"/>
    <col min="4103" max="4109" width="3.5" style="2" customWidth="1"/>
    <col min="4110" max="4110" width="4.125" style="2" customWidth="1"/>
    <col min="4111" max="4111" width="6.875" style="2" customWidth="1"/>
    <col min="4112" max="4112" width="4.875" style="2" customWidth="1"/>
    <col min="4113" max="4113" width="5.75" style="2" customWidth="1"/>
    <col min="4114" max="4114" width="7.125" style="2" customWidth="1"/>
    <col min="4115" max="4115" width="3.875" style="2" customWidth="1"/>
    <col min="4116" max="4116" width="87.75" style="2" customWidth="1"/>
    <col min="4117" max="4352" width="9" style="2"/>
    <col min="4353" max="4354" width="3.125" style="2" customWidth="1"/>
    <col min="4355" max="4355" width="3" style="2" customWidth="1"/>
    <col min="4356" max="4356" width="7.125" style="2" customWidth="1"/>
    <col min="4357" max="4357" width="22.625" style="2" customWidth="1"/>
    <col min="4358" max="4358" width="6" style="2" customWidth="1"/>
    <col min="4359" max="4365" width="3.5" style="2" customWidth="1"/>
    <col min="4366" max="4366" width="4.125" style="2" customWidth="1"/>
    <col min="4367" max="4367" width="6.875" style="2" customWidth="1"/>
    <col min="4368" max="4368" width="4.875" style="2" customWidth="1"/>
    <col min="4369" max="4369" width="5.75" style="2" customWidth="1"/>
    <col min="4370" max="4370" width="7.125" style="2" customWidth="1"/>
    <col min="4371" max="4371" width="3.875" style="2" customWidth="1"/>
    <col min="4372" max="4372" width="87.75" style="2" customWidth="1"/>
    <col min="4373" max="4608" width="9" style="2"/>
    <col min="4609" max="4610" width="3.125" style="2" customWidth="1"/>
    <col min="4611" max="4611" width="3" style="2" customWidth="1"/>
    <col min="4612" max="4612" width="7.125" style="2" customWidth="1"/>
    <col min="4613" max="4613" width="22.625" style="2" customWidth="1"/>
    <col min="4614" max="4614" width="6" style="2" customWidth="1"/>
    <col min="4615" max="4621" width="3.5" style="2" customWidth="1"/>
    <col min="4622" max="4622" width="4.125" style="2" customWidth="1"/>
    <col min="4623" max="4623" width="6.875" style="2" customWidth="1"/>
    <col min="4624" max="4624" width="4.875" style="2" customWidth="1"/>
    <col min="4625" max="4625" width="5.75" style="2" customWidth="1"/>
    <col min="4626" max="4626" width="7.125" style="2" customWidth="1"/>
    <col min="4627" max="4627" width="3.875" style="2" customWidth="1"/>
    <col min="4628" max="4628" width="87.75" style="2" customWidth="1"/>
    <col min="4629" max="4864" width="9" style="2"/>
    <col min="4865" max="4866" width="3.125" style="2" customWidth="1"/>
    <col min="4867" max="4867" width="3" style="2" customWidth="1"/>
    <col min="4868" max="4868" width="7.125" style="2" customWidth="1"/>
    <col min="4869" max="4869" width="22.625" style="2" customWidth="1"/>
    <col min="4870" max="4870" width="6" style="2" customWidth="1"/>
    <col min="4871" max="4877" width="3.5" style="2" customWidth="1"/>
    <col min="4878" max="4878" width="4.125" style="2" customWidth="1"/>
    <col min="4879" max="4879" width="6.875" style="2" customWidth="1"/>
    <col min="4880" max="4880" width="4.875" style="2" customWidth="1"/>
    <col min="4881" max="4881" width="5.75" style="2" customWidth="1"/>
    <col min="4882" max="4882" width="7.125" style="2" customWidth="1"/>
    <col min="4883" max="4883" width="3.875" style="2" customWidth="1"/>
    <col min="4884" max="4884" width="87.75" style="2" customWidth="1"/>
    <col min="4885" max="5120" width="9" style="2"/>
    <col min="5121" max="5122" width="3.125" style="2" customWidth="1"/>
    <col min="5123" max="5123" width="3" style="2" customWidth="1"/>
    <col min="5124" max="5124" width="7.125" style="2" customWidth="1"/>
    <col min="5125" max="5125" width="22.625" style="2" customWidth="1"/>
    <col min="5126" max="5126" width="6" style="2" customWidth="1"/>
    <col min="5127" max="5133" width="3.5" style="2" customWidth="1"/>
    <col min="5134" max="5134" width="4.125" style="2" customWidth="1"/>
    <col min="5135" max="5135" width="6.875" style="2" customWidth="1"/>
    <col min="5136" max="5136" width="4.875" style="2" customWidth="1"/>
    <col min="5137" max="5137" width="5.75" style="2" customWidth="1"/>
    <col min="5138" max="5138" width="7.125" style="2" customWidth="1"/>
    <col min="5139" max="5139" width="3.875" style="2" customWidth="1"/>
    <col min="5140" max="5140" width="87.75" style="2" customWidth="1"/>
    <col min="5141" max="5376" width="9" style="2"/>
    <col min="5377" max="5378" width="3.125" style="2" customWidth="1"/>
    <col min="5379" max="5379" width="3" style="2" customWidth="1"/>
    <col min="5380" max="5380" width="7.125" style="2" customWidth="1"/>
    <col min="5381" max="5381" width="22.625" style="2" customWidth="1"/>
    <col min="5382" max="5382" width="6" style="2" customWidth="1"/>
    <col min="5383" max="5389" width="3.5" style="2" customWidth="1"/>
    <col min="5390" max="5390" width="4.125" style="2" customWidth="1"/>
    <col min="5391" max="5391" width="6.875" style="2" customWidth="1"/>
    <col min="5392" max="5392" width="4.875" style="2" customWidth="1"/>
    <col min="5393" max="5393" width="5.75" style="2" customWidth="1"/>
    <col min="5394" max="5394" width="7.125" style="2" customWidth="1"/>
    <col min="5395" max="5395" width="3.875" style="2" customWidth="1"/>
    <col min="5396" max="5396" width="87.75" style="2" customWidth="1"/>
    <col min="5397" max="5632" width="9" style="2"/>
    <col min="5633" max="5634" width="3.125" style="2" customWidth="1"/>
    <col min="5635" max="5635" width="3" style="2" customWidth="1"/>
    <col min="5636" max="5636" width="7.125" style="2" customWidth="1"/>
    <col min="5637" max="5637" width="22.625" style="2" customWidth="1"/>
    <col min="5638" max="5638" width="6" style="2" customWidth="1"/>
    <col min="5639" max="5645" width="3.5" style="2" customWidth="1"/>
    <col min="5646" max="5646" width="4.125" style="2" customWidth="1"/>
    <col min="5647" max="5647" width="6.875" style="2" customWidth="1"/>
    <col min="5648" max="5648" width="4.875" style="2" customWidth="1"/>
    <col min="5649" max="5649" width="5.75" style="2" customWidth="1"/>
    <col min="5650" max="5650" width="7.125" style="2" customWidth="1"/>
    <col min="5651" max="5651" width="3.875" style="2" customWidth="1"/>
    <col min="5652" max="5652" width="87.75" style="2" customWidth="1"/>
    <col min="5653" max="5888" width="9" style="2"/>
    <col min="5889" max="5890" width="3.125" style="2" customWidth="1"/>
    <col min="5891" max="5891" width="3" style="2" customWidth="1"/>
    <col min="5892" max="5892" width="7.125" style="2" customWidth="1"/>
    <col min="5893" max="5893" width="22.625" style="2" customWidth="1"/>
    <col min="5894" max="5894" width="6" style="2" customWidth="1"/>
    <col min="5895" max="5901" width="3.5" style="2" customWidth="1"/>
    <col min="5902" max="5902" width="4.125" style="2" customWidth="1"/>
    <col min="5903" max="5903" width="6.875" style="2" customWidth="1"/>
    <col min="5904" max="5904" width="4.875" style="2" customWidth="1"/>
    <col min="5905" max="5905" width="5.75" style="2" customWidth="1"/>
    <col min="5906" max="5906" width="7.125" style="2" customWidth="1"/>
    <col min="5907" max="5907" width="3.875" style="2" customWidth="1"/>
    <col min="5908" max="5908" width="87.75" style="2" customWidth="1"/>
    <col min="5909" max="6144" width="9" style="2"/>
    <col min="6145" max="6146" width="3.125" style="2" customWidth="1"/>
    <col min="6147" max="6147" width="3" style="2" customWidth="1"/>
    <col min="6148" max="6148" width="7.125" style="2" customWidth="1"/>
    <col min="6149" max="6149" width="22.625" style="2" customWidth="1"/>
    <col min="6150" max="6150" width="6" style="2" customWidth="1"/>
    <col min="6151" max="6157" width="3.5" style="2" customWidth="1"/>
    <col min="6158" max="6158" width="4.125" style="2" customWidth="1"/>
    <col min="6159" max="6159" width="6.875" style="2" customWidth="1"/>
    <col min="6160" max="6160" width="4.875" style="2" customWidth="1"/>
    <col min="6161" max="6161" width="5.75" style="2" customWidth="1"/>
    <col min="6162" max="6162" width="7.125" style="2" customWidth="1"/>
    <col min="6163" max="6163" width="3.875" style="2" customWidth="1"/>
    <col min="6164" max="6164" width="87.75" style="2" customWidth="1"/>
    <col min="6165" max="6400" width="9" style="2"/>
    <col min="6401" max="6402" width="3.125" style="2" customWidth="1"/>
    <col min="6403" max="6403" width="3" style="2" customWidth="1"/>
    <col min="6404" max="6404" width="7.125" style="2" customWidth="1"/>
    <col min="6405" max="6405" width="22.625" style="2" customWidth="1"/>
    <col min="6406" max="6406" width="6" style="2" customWidth="1"/>
    <col min="6407" max="6413" width="3.5" style="2" customWidth="1"/>
    <col min="6414" max="6414" width="4.125" style="2" customWidth="1"/>
    <col min="6415" max="6415" width="6.875" style="2" customWidth="1"/>
    <col min="6416" max="6416" width="4.875" style="2" customWidth="1"/>
    <col min="6417" max="6417" width="5.75" style="2" customWidth="1"/>
    <col min="6418" max="6418" width="7.125" style="2" customWidth="1"/>
    <col min="6419" max="6419" width="3.875" style="2" customWidth="1"/>
    <col min="6420" max="6420" width="87.75" style="2" customWidth="1"/>
    <col min="6421" max="6656" width="9" style="2"/>
    <col min="6657" max="6658" width="3.125" style="2" customWidth="1"/>
    <col min="6659" max="6659" width="3" style="2" customWidth="1"/>
    <col min="6660" max="6660" width="7.125" style="2" customWidth="1"/>
    <col min="6661" max="6661" width="22.625" style="2" customWidth="1"/>
    <col min="6662" max="6662" width="6" style="2" customWidth="1"/>
    <col min="6663" max="6669" width="3.5" style="2" customWidth="1"/>
    <col min="6670" max="6670" width="4.125" style="2" customWidth="1"/>
    <col min="6671" max="6671" width="6.875" style="2" customWidth="1"/>
    <col min="6672" max="6672" width="4.875" style="2" customWidth="1"/>
    <col min="6673" max="6673" width="5.75" style="2" customWidth="1"/>
    <col min="6674" max="6674" width="7.125" style="2" customWidth="1"/>
    <col min="6675" max="6675" width="3.875" style="2" customWidth="1"/>
    <col min="6676" max="6676" width="87.75" style="2" customWidth="1"/>
    <col min="6677" max="6912" width="9" style="2"/>
    <col min="6913" max="6914" width="3.125" style="2" customWidth="1"/>
    <col min="6915" max="6915" width="3" style="2" customWidth="1"/>
    <col min="6916" max="6916" width="7.125" style="2" customWidth="1"/>
    <col min="6917" max="6917" width="22.625" style="2" customWidth="1"/>
    <col min="6918" max="6918" width="6" style="2" customWidth="1"/>
    <col min="6919" max="6925" width="3.5" style="2" customWidth="1"/>
    <col min="6926" max="6926" width="4.125" style="2" customWidth="1"/>
    <col min="6927" max="6927" width="6.875" style="2" customWidth="1"/>
    <col min="6928" max="6928" width="4.875" style="2" customWidth="1"/>
    <col min="6929" max="6929" width="5.75" style="2" customWidth="1"/>
    <col min="6930" max="6930" width="7.125" style="2" customWidth="1"/>
    <col min="6931" max="6931" width="3.875" style="2" customWidth="1"/>
    <col min="6932" max="6932" width="87.75" style="2" customWidth="1"/>
    <col min="6933" max="7168" width="9" style="2"/>
    <col min="7169" max="7170" width="3.125" style="2" customWidth="1"/>
    <col min="7171" max="7171" width="3" style="2" customWidth="1"/>
    <col min="7172" max="7172" width="7.125" style="2" customWidth="1"/>
    <col min="7173" max="7173" width="22.625" style="2" customWidth="1"/>
    <col min="7174" max="7174" width="6" style="2" customWidth="1"/>
    <col min="7175" max="7181" width="3.5" style="2" customWidth="1"/>
    <col min="7182" max="7182" width="4.125" style="2" customWidth="1"/>
    <col min="7183" max="7183" width="6.875" style="2" customWidth="1"/>
    <col min="7184" max="7184" width="4.875" style="2" customWidth="1"/>
    <col min="7185" max="7185" width="5.75" style="2" customWidth="1"/>
    <col min="7186" max="7186" width="7.125" style="2" customWidth="1"/>
    <col min="7187" max="7187" width="3.875" style="2" customWidth="1"/>
    <col min="7188" max="7188" width="87.75" style="2" customWidth="1"/>
    <col min="7189" max="7424" width="9" style="2"/>
    <col min="7425" max="7426" width="3.125" style="2" customWidth="1"/>
    <col min="7427" max="7427" width="3" style="2" customWidth="1"/>
    <col min="7428" max="7428" width="7.125" style="2" customWidth="1"/>
    <col min="7429" max="7429" width="22.625" style="2" customWidth="1"/>
    <col min="7430" max="7430" width="6" style="2" customWidth="1"/>
    <col min="7431" max="7437" width="3.5" style="2" customWidth="1"/>
    <col min="7438" max="7438" width="4.125" style="2" customWidth="1"/>
    <col min="7439" max="7439" width="6.875" style="2" customWidth="1"/>
    <col min="7440" max="7440" width="4.875" style="2" customWidth="1"/>
    <col min="7441" max="7441" width="5.75" style="2" customWidth="1"/>
    <col min="7442" max="7442" width="7.125" style="2" customWidth="1"/>
    <col min="7443" max="7443" width="3.875" style="2" customWidth="1"/>
    <col min="7444" max="7444" width="87.75" style="2" customWidth="1"/>
    <col min="7445" max="7680" width="9" style="2"/>
    <col min="7681" max="7682" width="3.125" style="2" customWidth="1"/>
    <col min="7683" max="7683" width="3" style="2" customWidth="1"/>
    <col min="7684" max="7684" width="7.125" style="2" customWidth="1"/>
    <col min="7685" max="7685" width="22.625" style="2" customWidth="1"/>
    <col min="7686" max="7686" width="6" style="2" customWidth="1"/>
    <col min="7687" max="7693" width="3.5" style="2" customWidth="1"/>
    <col min="7694" max="7694" width="4.125" style="2" customWidth="1"/>
    <col min="7695" max="7695" width="6.875" style="2" customWidth="1"/>
    <col min="7696" max="7696" width="4.875" style="2" customWidth="1"/>
    <col min="7697" max="7697" width="5.75" style="2" customWidth="1"/>
    <col min="7698" max="7698" width="7.125" style="2" customWidth="1"/>
    <col min="7699" max="7699" width="3.875" style="2" customWidth="1"/>
    <col min="7700" max="7700" width="87.75" style="2" customWidth="1"/>
    <col min="7701" max="7936" width="9" style="2"/>
    <col min="7937" max="7938" width="3.125" style="2" customWidth="1"/>
    <col min="7939" max="7939" width="3" style="2" customWidth="1"/>
    <col min="7940" max="7940" width="7.125" style="2" customWidth="1"/>
    <col min="7941" max="7941" width="22.625" style="2" customWidth="1"/>
    <col min="7942" max="7942" width="6" style="2" customWidth="1"/>
    <col min="7943" max="7949" width="3.5" style="2" customWidth="1"/>
    <col min="7950" max="7950" width="4.125" style="2" customWidth="1"/>
    <col min="7951" max="7951" width="6.875" style="2" customWidth="1"/>
    <col min="7952" max="7952" width="4.875" style="2" customWidth="1"/>
    <col min="7953" max="7953" width="5.75" style="2" customWidth="1"/>
    <col min="7954" max="7954" width="7.125" style="2" customWidth="1"/>
    <col min="7955" max="7955" width="3.875" style="2" customWidth="1"/>
    <col min="7956" max="7956" width="87.75" style="2" customWidth="1"/>
    <col min="7957" max="8192" width="9" style="2"/>
    <col min="8193" max="8194" width="3.125" style="2" customWidth="1"/>
    <col min="8195" max="8195" width="3" style="2" customWidth="1"/>
    <col min="8196" max="8196" width="7.125" style="2" customWidth="1"/>
    <col min="8197" max="8197" width="22.625" style="2" customWidth="1"/>
    <col min="8198" max="8198" width="6" style="2" customWidth="1"/>
    <col min="8199" max="8205" width="3.5" style="2" customWidth="1"/>
    <col min="8206" max="8206" width="4.125" style="2" customWidth="1"/>
    <col min="8207" max="8207" width="6.875" style="2" customWidth="1"/>
    <col min="8208" max="8208" width="4.875" style="2" customWidth="1"/>
    <col min="8209" max="8209" width="5.75" style="2" customWidth="1"/>
    <col min="8210" max="8210" width="7.125" style="2" customWidth="1"/>
    <col min="8211" max="8211" width="3.875" style="2" customWidth="1"/>
    <col min="8212" max="8212" width="87.75" style="2" customWidth="1"/>
    <col min="8213" max="8448" width="9" style="2"/>
    <col min="8449" max="8450" width="3.125" style="2" customWidth="1"/>
    <col min="8451" max="8451" width="3" style="2" customWidth="1"/>
    <col min="8452" max="8452" width="7.125" style="2" customWidth="1"/>
    <col min="8453" max="8453" width="22.625" style="2" customWidth="1"/>
    <col min="8454" max="8454" width="6" style="2" customWidth="1"/>
    <col min="8455" max="8461" width="3.5" style="2" customWidth="1"/>
    <col min="8462" max="8462" width="4.125" style="2" customWidth="1"/>
    <col min="8463" max="8463" width="6.875" style="2" customWidth="1"/>
    <col min="8464" max="8464" width="4.875" style="2" customWidth="1"/>
    <col min="8465" max="8465" width="5.75" style="2" customWidth="1"/>
    <col min="8466" max="8466" width="7.125" style="2" customWidth="1"/>
    <col min="8467" max="8467" width="3.875" style="2" customWidth="1"/>
    <col min="8468" max="8468" width="87.75" style="2" customWidth="1"/>
    <col min="8469" max="8704" width="9" style="2"/>
    <col min="8705" max="8706" width="3.125" style="2" customWidth="1"/>
    <col min="8707" max="8707" width="3" style="2" customWidth="1"/>
    <col min="8708" max="8708" width="7.125" style="2" customWidth="1"/>
    <col min="8709" max="8709" width="22.625" style="2" customWidth="1"/>
    <col min="8710" max="8710" width="6" style="2" customWidth="1"/>
    <col min="8711" max="8717" width="3.5" style="2" customWidth="1"/>
    <col min="8718" max="8718" width="4.125" style="2" customWidth="1"/>
    <col min="8719" max="8719" width="6.875" style="2" customWidth="1"/>
    <col min="8720" max="8720" width="4.875" style="2" customWidth="1"/>
    <col min="8721" max="8721" width="5.75" style="2" customWidth="1"/>
    <col min="8722" max="8722" width="7.125" style="2" customWidth="1"/>
    <col min="8723" max="8723" width="3.875" style="2" customWidth="1"/>
    <col min="8724" max="8724" width="87.75" style="2" customWidth="1"/>
    <col min="8725" max="8960" width="9" style="2"/>
    <col min="8961" max="8962" width="3.125" style="2" customWidth="1"/>
    <col min="8963" max="8963" width="3" style="2" customWidth="1"/>
    <col min="8964" max="8964" width="7.125" style="2" customWidth="1"/>
    <col min="8965" max="8965" width="22.625" style="2" customWidth="1"/>
    <col min="8966" max="8966" width="6" style="2" customWidth="1"/>
    <col min="8967" max="8973" width="3.5" style="2" customWidth="1"/>
    <col min="8974" max="8974" width="4.125" style="2" customWidth="1"/>
    <col min="8975" max="8975" width="6.875" style="2" customWidth="1"/>
    <col min="8976" max="8976" width="4.875" style="2" customWidth="1"/>
    <col min="8977" max="8977" width="5.75" style="2" customWidth="1"/>
    <col min="8978" max="8978" width="7.125" style="2" customWidth="1"/>
    <col min="8979" max="8979" width="3.875" style="2" customWidth="1"/>
    <col min="8980" max="8980" width="87.75" style="2" customWidth="1"/>
    <col min="8981" max="9216" width="9" style="2"/>
    <col min="9217" max="9218" width="3.125" style="2" customWidth="1"/>
    <col min="9219" max="9219" width="3" style="2" customWidth="1"/>
    <col min="9220" max="9220" width="7.125" style="2" customWidth="1"/>
    <col min="9221" max="9221" width="22.625" style="2" customWidth="1"/>
    <col min="9222" max="9222" width="6" style="2" customWidth="1"/>
    <col min="9223" max="9229" width="3.5" style="2" customWidth="1"/>
    <col min="9230" max="9230" width="4.125" style="2" customWidth="1"/>
    <col min="9231" max="9231" width="6.875" style="2" customWidth="1"/>
    <col min="9232" max="9232" width="4.875" style="2" customWidth="1"/>
    <col min="9233" max="9233" width="5.75" style="2" customWidth="1"/>
    <col min="9234" max="9234" width="7.125" style="2" customWidth="1"/>
    <col min="9235" max="9235" width="3.875" style="2" customWidth="1"/>
    <col min="9236" max="9236" width="87.75" style="2" customWidth="1"/>
    <col min="9237" max="9472" width="9" style="2"/>
    <col min="9473" max="9474" width="3.125" style="2" customWidth="1"/>
    <col min="9475" max="9475" width="3" style="2" customWidth="1"/>
    <col min="9476" max="9476" width="7.125" style="2" customWidth="1"/>
    <col min="9477" max="9477" width="22.625" style="2" customWidth="1"/>
    <col min="9478" max="9478" width="6" style="2" customWidth="1"/>
    <col min="9479" max="9485" width="3.5" style="2" customWidth="1"/>
    <col min="9486" max="9486" width="4.125" style="2" customWidth="1"/>
    <col min="9487" max="9487" width="6.875" style="2" customWidth="1"/>
    <col min="9488" max="9488" width="4.875" style="2" customWidth="1"/>
    <col min="9489" max="9489" width="5.75" style="2" customWidth="1"/>
    <col min="9490" max="9490" width="7.125" style="2" customWidth="1"/>
    <col min="9491" max="9491" width="3.875" style="2" customWidth="1"/>
    <col min="9492" max="9492" width="87.75" style="2" customWidth="1"/>
    <col min="9493" max="9728" width="9" style="2"/>
    <col min="9729" max="9730" width="3.125" style="2" customWidth="1"/>
    <col min="9731" max="9731" width="3" style="2" customWidth="1"/>
    <col min="9732" max="9732" width="7.125" style="2" customWidth="1"/>
    <col min="9733" max="9733" width="22.625" style="2" customWidth="1"/>
    <col min="9734" max="9734" width="6" style="2" customWidth="1"/>
    <col min="9735" max="9741" width="3.5" style="2" customWidth="1"/>
    <col min="9742" max="9742" width="4.125" style="2" customWidth="1"/>
    <col min="9743" max="9743" width="6.875" style="2" customWidth="1"/>
    <col min="9744" max="9744" width="4.875" style="2" customWidth="1"/>
    <col min="9745" max="9745" width="5.75" style="2" customWidth="1"/>
    <col min="9746" max="9746" width="7.125" style="2" customWidth="1"/>
    <col min="9747" max="9747" width="3.875" style="2" customWidth="1"/>
    <col min="9748" max="9748" width="87.75" style="2" customWidth="1"/>
    <col min="9749" max="9984" width="9" style="2"/>
    <col min="9985" max="9986" width="3.125" style="2" customWidth="1"/>
    <col min="9987" max="9987" width="3" style="2" customWidth="1"/>
    <col min="9988" max="9988" width="7.125" style="2" customWidth="1"/>
    <col min="9989" max="9989" width="22.625" style="2" customWidth="1"/>
    <col min="9990" max="9990" width="6" style="2" customWidth="1"/>
    <col min="9991" max="9997" width="3.5" style="2" customWidth="1"/>
    <col min="9998" max="9998" width="4.125" style="2" customWidth="1"/>
    <col min="9999" max="9999" width="6.875" style="2" customWidth="1"/>
    <col min="10000" max="10000" width="4.875" style="2" customWidth="1"/>
    <col min="10001" max="10001" width="5.75" style="2" customWidth="1"/>
    <col min="10002" max="10002" width="7.125" style="2" customWidth="1"/>
    <col min="10003" max="10003" width="3.875" style="2" customWidth="1"/>
    <col min="10004" max="10004" width="87.75" style="2" customWidth="1"/>
    <col min="10005" max="10240" width="9" style="2"/>
    <col min="10241" max="10242" width="3.125" style="2" customWidth="1"/>
    <col min="10243" max="10243" width="3" style="2" customWidth="1"/>
    <col min="10244" max="10244" width="7.125" style="2" customWidth="1"/>
    <col min="10245" max="10245" width="22.625" style="2" customWidth="1"/>
    <col min="10246" max="10246" width="6" style="2" customWidth="1"/>
    <col min="10247" max="10253" width="3.5" style="2" customWidth="1"/>
    <col min="10254" max="10254" width="4.125" style="2" customWidth="1"/>
    <col min="10255" max="10255" width="6.875" style="2" customWidth="1"/>
    <col min="10256" max="10256" width="4.875" style="2" customWidth="1"/>
    <col min="10257" max="10257" width="5.75" style="2" customWidth="1"/>
    <col min="10258" max="10258" width="7.125" style="2" customWidth="1"/>
    <col min="10259" max="10259" width="3.875" style="2" customWidth="1"/>
    <col min="10260" max="10260" width="87.75" style="2" customWidth="1"/>
    <col min="10261" max="10496" width="9" style="2"/>
    <col min="10497" max="10498" width="3.125" style="2" customWidth="1"/>
    <col min="10499" max="10499" width="3" style="2" customWidth="1"/>
    <col min="10500" max="10500" width="7.125" style="2" customWidth="1"/>
    <col min="10501" max="10501" width="22.625" style="2" customWidth="1"/>
    <col min="10502" max="10502" width="6" style="2" customWidth="1"/>
    <col min="10503" max="10509" width="3.5" style="2" customWidth="1"/>
    <col min="10510" max="10510" width="4.125" style="2" customWidth="1"/>
    <col min="10511" max="10511" width="6.875" style="2" customWidth="1"/>
    <col min="10512" max="10512" width="4.875" style="2" customWidth="1"/>
    <col min="10513" max="10513" width="5.75" style="2" customWidth="1"/>
    <col min="10514" max="10514" width="7.125" style="2" customWidth="1"/>
    <col min="10515" max="10515" width="3.875" style="2" customWidth="1"/>
    <col min="10516" max="10516" width="87.75" style="2" customWidth="1"/>
    <col min="10517" max="10752" width="9" style="2"/>
    <col min="10753" max="10754" width="3.125" style="2" customWidth="1"/>
    <col min="10755" max="10755" width="3" style="2" customWidth="1"/>
    <col min="10756" max="10756" width="7.125" style="2" customWidth="1"/>
    <col min="10757" max="10757" width="22.625" style="2" customWidth="1"/>
    <col min="10758" max="10758" width="6" style="2" customWidth="1"/>
    <col min="10759" max="10765" width="3.5" style="2" customWidth="1"/>
    <col min="10766" max="10766" width="4.125" style="2" customWidth="1"/>
    <col min="10767" max="10767" width="6.875" style="2" customWidth="1"/>
    <col min="10768" max="10768" width="4.875" style="2" customWidth="1"/>
    <col min="10769" max="10769" width="5.75" style="2" customWidth="1"/>
    <col min="10770" max="10770" width="7.125" style="2" customWidth="1"/>
    <col min="10771" max="10771" width="3.875" style="2" customWidth="1"/>
    <col min="10772" max="10772" width="87.75" style="2" customWidth="1"/>
    <col min="10773" max="11008" width="9" style="2"/>
    <col min="11009" max="11010" width="3.125" style="2" customWidth="1"/>
    <col min="11011" max="11011" width="3" style="2" customWidth="1"/>
    <col min="11012" max="11012" width="7.125" style="2" customWidth="1"/>
    <col min="11013" max="11013" width="22.625" style="2" customWidth="1"/>
    <col min="11014" max="11014" width="6" style="2" customWidth="1"/>
    <col min="11015" max="11021" width="3.5" style="2" customWidth="1"/>
    <col min="11022" max="11022" width="4.125" style="2" customWidth="1"/>
    <col min="11023" max="11023" width="6.875" style="2" customWidth="1"/>
    <col min="11024" max="11024" width="4.875" style="2" customWidth="1"/>
    <col min="11025" max="11025" width="5.75" style="2" customWidth="1"/>
    <col min="11026" max="11026" width="7.125" style="2" customWidth="1"/>
    <col min="11027" max="11027" width="3.875" style="2" customWidth="1"/>
    <col min="11028" max="11028" width="87.75" style="2" customWidth="1"/>
    <col min="11029" max="11264" width="9" style="2"/>
    <col min="11265" max="11266" width="3.125" style="2" customWidth="1"/>
    <col min="11267" max="11267" width="3" style="2" customWidth="1"/>
    <col min="11268" max="11268" width="7.125" style="2" customWidth="1"/>
    <col min="11269" max="11269" width="22.625" style="2" customWidth="1"/>
    <col min="11270" max="11270" width="6" style="2" customWidth="1"/>
    <col min="11271" max="11277" width="3.5" style="2" customWidth="1"/>
    <col min="11278" max="11278" width="4.125" style="2" customWidth="1"/>
    <col min="11279" max="11279" width="6.875" style="2" customWidth="1"/>
    <col min="11280" max="11280" width="4.875" style="2" customWidth="1"/>
    <col min="11281" max="11281" width="5.75" style="2" customWidth="1"/>
    <col min="11282" max="11282" width="7.125" style="2" customWidth="1"/>
    <col min="11283" max="11283" width="3.875" style="2" customWidth="1"/>
    <col min="11284" max="11284" width="87.75" style="2" customWidth="1"/>
    <col min="11285" max="11520" width="9" style="2"/>
    <col min="11521" max="11522" width="3.125" style="2" customWidth="1"/>
    <col min="11523" max="11523" width="3" style="2" customWidth="1"/>
    <col min="11524" max="11524" width="7.125" style="2" customWidth="1"/>
    <col min="11525" max="11525" width="22.625" style="2" customWidth="1"/>
    <col min="11526" max="11526" width="6" style="2" customWidth="1"/>
    <col min="11527" max="11533" width="3.5" style="2" customWidth="1"/>
    <col min="11534" max="11534" width="4.125" style="2" customWidth="1"/>
    <col min="11535" max="11535" width="6.875" style="2" customWidth="1"/>
    <col min="11536" max="11536" width="4.875" style="2" customWidth="1"/>
    <col min="11537" max="11537" width="5.75" style="2" customWidth="1"/>
    <col min="11538" max="11538" width="7.125" style="2" customWidth="1"/>
    <col min="11539" max="11539" width="3.875" style="2" customWidth="1"/>
    <col min="11540" max="11540" width="87.75" style="2" customWidth="1"/>
    <col min="11541" max="11776" width="9" style="2"/>
    <col min="11777" max="11778" width="3.125" style="2" customWidth="1"/>
    <col min="11779" max="11779" width="3" style="2" customWidth="1"/>
    <col min="11780" max="11780" width="7.125" style="2" customWidth="1"/>
    <col min="11781" max="11781" width="22.625" style="2" customWidth="1"/>
    <col min="11782" max="11782" width="6" style="2" customWidth="1"/>
    <col min="11783" max="11789" width="3.5" style="2" customWidth="1"/>
    <col min="11790" max="11790" width="4.125" style="2" customWidth="1"/>
    <col min="11791" max="11791" width="6.875" style="2" customWidth="1"/>
    <col min="11792" max="11792" width="4.875" style="2" customWidth="1"/>
    <col min="11793" max="11793" width="5.75" style="2" customWidth="1"/>
    <col min="11794" max="11794" width="7.125" style="2" customWidth="1"/>
    <col min="11795" max="11795" width="3.875" style="2" customWidth="1"/>
    <col min="11796" max="11796" width="87.75" style="2" customWidth="1"/>
    <col min="11797" max="12032" width="9" style="2"/>
    <col min="12033" max="12034" width="3.125" style="2" customWidth="1"/>
    <col min="12035" max="12035" width="3" style="2" customWidth="1"/>
    <col min="12036" max="12036" width="7.125" style="2" customWidth="1"/>
    <col min="12037" max="12037" width="22.625" style="2" customWidth="1"/>
    <col min="12038" max="12038" width="6" style="2" customWidth="1"/>
    <col min="12039" max="12045" width="3.5" style="2" customWidth="1"/>
    <col min="12046" max="12046" width="4.125" style="2" customWidth="1"/>
    <col min="12047" max="12047" width="6.875" style="2" customWidth="1"/>
    <col min="12048" max="12048" width="4.875" style="2" customWidth="1"/>
    <col min="12049" max="12049" width="5.75" style="2" customWidth="1"/>
    <col min="12050" max="12050" width="7.125" style="2" customWidth="1"/>
    <col min="12051" max="12051" width="3.875" style="2" customWidth="1"/>
    <col min="12052" max="12052" width="87.75" style="2" customWidth="1"/>
    <col min="12053" max="12288" width="9" style="2"/>
    <col min="12289" max="12290" width="3.125" style="2" customWidth="1"/>
    <col min="12291" max="12291" width="3" style="2" customWidth="1"/>
    <col min="12292" max="12292" width="7.125" style="2" customWidth="1"/>
    <col min="12293" max="12293" width="22.625" style="2" customWidth="1"/>
    <col min="12294" max="12294" width="6" style="2" customWidth="1"/>
    <col min="12295" max="12301" width="3.5" style="2" customWidth="1"/>
    <col min="12302" max="12302" width="4.125" style="2" customWidth="1"/>
    <col min="12303" max="12303" width="6.875" style="2" customWidth="1"/>
    <col min="12304" max="12304" width="4.875" style="2" customWidth="1"/>
    <col min="12305" max="12305" width="5.75" style="2" customWidth="1"/>
    <col min="12306" max="12306" width="7.125" style="2" customWidth="1"/>
    <col min="12307" max="12307" width="3.875" style="2" customWidth="1"/>
    <col min="12308" max="12308" width="87.75" style="2" customWidth="1"/>
    <col min="12309" max="12544" width="9" style="2"/>
    <col min="12545" max="12546" width="3.125" style="2" customWidth="1"/>
    <col min="12547" max="12547" width="3" style="2" customWidth="1"/>
    <col min="12548" max="12548" width="7.125" style="2" customWidth="1"/>
    <col min="12549" max="12549" width="22.625" style="2" customWidth="1"/>
    <col min="12550" max="12550" width="6" style="2" customWidth="1"/>
    <col min="12551" max="12557" width="3.5" style="2" customWidth="1"/>
    <col min="12558" max="12558" width="4.125" style="2" customWidth="1"/>
    <col min="12559" max="12559" width="6.875" style="2" customWidth="1"/>
    <col min="12560" max="12560" width="4.875" style="2" customWidth="1"/>
    <col min="12561" max="12561" width="5.75" style="2" customWidth="1"/>
    <col min="12562" max="12562" width="7.125" style="2" customWidth="1"/>
    <col min="12563" max="12563" width="3.875" style="2" customWidth="1"/>
    <col min="12564" max="12564" width="87.75" style="2" customWidth="1"/>
    <col min="12565" max="12800" width="9" style="2"/>
    <col min="12801" max="12802" width="3.125" style="2" customWidth="1"/>
    <col min="12803" max="12803" width="3" style="2" customWidth="1"/>
    <col min="12804" max="12804" width="7.125" style="2" customWidth="1"/>
    <col min="12805" max="12805" width="22.625" style="2" customWidth="1"/>
    <col min="12806" max="12806" width="6" style="2" customWidth="1"/>
    <col min="12807" max="12813" width="3.5" style="2" customWidth="1"/>
    <col min="12814" max="12814" width="4.125" style="2" customWidth="1"/>
    <col min="12815" max="12815" width="6.875" style="2" customWidth="1"/>
    <col min="12816" max="12816" width="4.875" style="2" customWidth="1"/>
    <col min="12817" max="12817" width="5.75" style="2" customWidth="1"/>
    <col min="12818" max="12818" width="7.125" style="2" customWidth="1"/>
    <col min="12819" max="12819" width="3.875" style="2" customWidth="1"/>
    <col min="12820" max="12820" width="87.75" style="2" customWidth="1"/>
    <col min="12821" max="13056" width="9" style="2"/>
    <col min="13057" max="13058" width="3.125" style="2" customWidth="1"/>
    <col min="13059" max="13059" width="3" style="2" customWidth="1"/>
    <col min="13060" max="13060" width="7.125" style="2" customWidth="1"/>
    <col min="13061" max="13061" width="22.625" style="2" customWidth="1"/>
    <col min="13062" max="13062" width="6" style="2" customWidth="1"/>
    <col min="13063" max="13069" width="3.5" style="2" customWidth="1"/>
    <col min="13070" max="13070" width="4.125" style="2" customWidth="1"/>
    <col min="13071" max="13071" width="6.875" style="2" customWidth="1"/>
    <col min="13072" max="13072" width="4.875" style="2" customWidth="1"/>
    <col min="13073" max="13073" width="5.75" style="2" customWidth="1"/>
    <col min="13074" max="13074" width="7.125" style="2" customWidth="1"/>
    <col min="13075" max="13075" width="3.875" style="2" customWidth="1"/>
    <col min="13076" max="13076" width="87.75" style="2" customWidth="1"/>
    <col min="13077" max="13312" width="9" style="2"/>
    <col min="13313" max="13314" width="3.125" style="2" customWidth="1"/>
    <col min="13315" max="13315" width="3" style="2" customWidth="1"/>
    <col min="13316" max="13316" width="7.125" style="2" customWidth="1"/>
    <col min="13317" max="13317" width="22.625" style="2" customWidth="1"/>
    <col min="13318" max="13318" width="6" style="2" customWidth="1"/>
    <col min="13319" max="13325" width="3.5" style="2" customWidth="1"/>
    <col min="13326" max="13326" width="4.125" style="2" customWidth="1"/>
    <col min="13327" max="13327" width="6.875" style="2" customWidth="1"/>
    <col min="13328" max="13328" width="4.875" style="2" customWidth="1"/>
    <col min="13329" max="13329" width="5.75" style="2" customWidth="1"/>
    <col min="13330" max="13330" width="7.125" style="2" customWidth="1"/>
    <col min="13331" max="13331" width="3.875" style="2" customWidth="1"/>
    <col min="13332" max="13332" width="87.75" style="2" customWidth="1"/>
    <col min="13333" max="13568" width="9" style="2"/>
    <col min="13569" max="13570" width="3.125" style="2" customWidth="1"/>
    <col min="13571" max="13571" width="3" style="2" customWidth="1"/>
    <col min="13572" max="13572" width="7.125" style="2" customWidth="1"/>
    <col min="13573" max="13573" width="22.625" style="2" customWidth="1"/>
    <col min="13574" max="13574" width="6" style="2" customWidth="1"/>
    <col min="13575" max="13581" width="3.5" style="2" customWidth="1"/>
    <col min="13582" max="13582" width="4.125" style="2" customWidth="1"/>
    <col min="13583" max="13583" width="6.875" style="2" customWidth="1"/>
    <col min="13584" max="13584" width="4.875" style="2" customWidth="1"/>
    <col min="13585" max="13585" width="5.75" style="2" customWidth="1"/>
    <col min="13586" max="13586" width="7.125" style="2" customWidth="1"/>
    <col min="13587" max="13587" width="3.875" style="2" customWidth="1"/>
    <col min="13588" max="13588" width="87.75" style="2" customWidth="1"/>
    <col min="13589" max="13824" width="9" style="2"/>
    <col min="13825" max="13826" width="3.125" style="2" customWidth="1"/>
    <col min="13827" max="13827" width="3" style="2" customWidth="1"/>
    <col min="13828" max="13828" width="7.125" style="2" customWidth="1"/>
    <col min="13829" max="13829" width="22.625" style="2" customWidth="1"/>
    <col min="13830" max="13830" width="6" style="2" customWidth="1"/>
    <col min="13831" max="13837" width="3.5" style="2" customWidth="1"/>
    <col min="13838" max="13838" width="4.125" style="2" customWidth="1"/>
    <col min="13839" max="13839" width="6.875" style="2" customWidth="1"/>
    <col min="13840" max="13840" width="4.875" style="2" customWidth="1"/>
    <col min="13841" max="13841" width="5.75" style="2" customWidth="1"/>
    <col min="13842" max="13842" width="7.125" style="2" customWidth="1"/>
    <col min="13843" max="13843" width="3.875" style="2" customWidth="1"/>
    <col min="13844" max="13844" width="87.75" style="2" customWidth="1"/>
    <col min="13845" max="14080" width="9" style="2"/>
    <col min="14081" max="14082" width="3.125" style="2" customWidth="1"/>
    <col min="14083" max="14083" width="3" style="2" customWidth="1"/>
    <col min="14084" max="14084" width="7.125" style="2" customWidth="1"/>
    <col min="14085" max="14085" width="22.625" style="2" customWidth="1"/>
    <col min="14086" max="14086" width="6" style="2" customWidth="1"/>
    <col min="14087" max="14093" width="3.5" style="2" customWidth="1"/>
    <col min="14094" max="14094" width="4.125" style="2" customWidth="1"/>
    <col min="14095" max="14095" width="6.875" style="2" customWidth="1"/>
    <col min="14096" max="14096" width="4.875" style="2" customWidth="1"/>
    <col min="14097" max="14097" width="5.75" style="2" customWidth="1"/>
    <col min="14098" max="14098" width="7.125" style="2" customWidth="1"/>
    <col min="14099" max="14099" width="3.875" style="2" customWidth="1"/>
    <col min="14100" max="14100" width="87.75" style="2" customWidth="1"/>
    <col min="14101" max="14336" width="9" style="2"/>
    <col min="14337" max="14338" width="3.125" style="2" customWidth="1"/>
    <col min="14339" max="14339" width="3" style="2" customWidth="1"/>
    <col min="14340" max="14340" width="7.125" style="2" customWidth="1"/>
    <col min="14341" max="14341" width="22.625" style="2" customWidth="1"/>
    <col min="14342" max="14342" width="6" style="2" customWidth="1"/>
    <col min="14343" max="14349" width="3.5" style="2" customWidth="1"/>
    <col min="14350" max="14350" width="4.125" style="2" customWidth="1"/>
    <col min="14351" max="14351" width="6.875" style="2" customWidth="1"/>
    <col min="14352" max="14352" width="4.875" style="2" customWidth="1"/>
    <col min="14353" max="14353" width="5.75" style="2" customWidth="1"/>
    <col min="14354" max="14354" width="7.125" style="2" customWidth="1"/>
    <col min="14355" max="14355" width="3.875" style="2" customWidth="1"/>
    <col min="14356" max="14356" width="87.75" style="2" customWidth="1"/>
    <col min="14357" max="14592" width="9" style="2"/>
    <col min="14593" max="14594" width="3.125" style="2" customWidth="1"/>
    <col min="14595" max="14595" width="3" style="2" customWidth="1"/>
    <col min="14596" max="14596" width="7.125" style="2" customWidth="1"/>
    <col min="14597" max="14597" width="22.625" style="2" customWidth="1"/>
    <col min="14598" max="14598" width="6" style="2" customWidth="1"/>
    <col min="14599" max="14605" width="3.5" style="2" customWidth="1"/>
    <col min="14606" max="14606" width="4.125" style="2" customWidth="1"/>
    <col min="14607" max="14607" width="6.875" style="2" customWidth="1"/>
    <col min="14608" max="14608" width="4.875" style="2" customWidth="1"/>
    <col min="14609" max="14609" width="5.75" style="2" customWidth="1"/>
    <col min="14610" max="14610" width="7.125" style="2" customWidth="1"/>
    <col min="14611" max="14611" width="3.875" style="2" customWidth="1"/>
    <col min="14612" max="14612" width="87.75" style="2" customWidth="1"/>
    <col min="14613" max="14848" width="9" style="2"/>
    <col min="14849" max="14850" width="3.125" style="2" customWidth="1"/>
    <col min="14851" max="14851" width="3" style="2" customWidth="1"/>
    <col min="14852" max="14852" width="7.125" style="2" customWidth="1"/>
    <col min="14853" max="14853" width="22.625" style="2" customWidth="1"/>
    <col min="14854" max="14854" width="6" style="2" customWidth="1"/>
    <col min="14855" max="14861" width="3.5" style="2" customWidth="1"/>
    <col min="14862" max="14862" width="4.125" style="2" customWidth="1"/>
    <col min="14863" max="14863" width="6.875" style="2" customWidth="1"/>
    <col min="14864" max="14864" width="4.875" style="2" customWidth="1"/>
    <col min="14865" max="14865" width="5.75" style="2" customWidth="1"/>
    <col min="14866" max="14866" width="7.125" style="2" customWidth="1"/>
    <col min="14867" max="14867" width="3.875" style="2" customWidth="1"/>
    <col min="14868" max="14868" width="87.75" style="2" customWidth="1"/>
    <col min="14869" max="15104" width="9" style="2"/>
    <col min="15105" max="15106" width="3.125" style="2" customWidth="1"/>
    <col min="15107" max="15107" width="3" style="2" customWidth="1"/>
    <col min="15108" max="15108" width="7.125" style="2" customWidth="1"/>
    <col min="15109" max="15109" width="22.625" style="2" customWidth="1"/>
    <col min="15110" max="15110" width="6" style="2" customWidth="1"/>
    <col min="15111" max="15117" width="3.5" style="2" customWidth="1"/>
    <col min="15118" max="15118" width="4.125" style="2" customWidth="1"/>
    <col min="15119" max="15119" width="6.875" style="2" customWidth="1"/>
    <col min="15120" max="15120" width="4.875" style="2" customWidth="1"/>
    <col min="15121" max="15121" width="5.75" style="2" customWidth="1"/>
    <col min="15122" max="15122" width="7.125" style="2" customWidth="1"/>
    <col min="15123" max="15123" width="3.875" style="2" customWidth="1"/>
    <col min="15124" max="15124" width="87.75" style="2" customWidth="1"/>
    <col min="15125" max="15360" width="9" style="2"/>
    <col min="15361" max="15362" width="3.125" style="2" customWidth="1"/>
    <col min="15363" max="15363" width="3" style="2" customWidth="1"/>
    <col min="15364" max="15364" width="7.125" style="2" customWidth="1"/>
    <col min="15365" max="15365" width="22.625" style="2" customWidth="1"/>
    <col min="15366" max="15366" width="6" style="2" customWidth="1"/>
    <col min="15367" max="15373" width="3.5" style="2" customWidth="1"/>
    <col min="15374" max="15374" width="4.125" style="2" customWidth="1"/>
    <col min="15375" max="15375" width="6.875" style="2" customWidth="1"/>
    <col min="15376" max="15376" width="4.875" style="2" customWidth="1"/>
    <col min="15377" max="15377" width="5.75" style="2" customWidth="1"/>
    <col min="15378" max="15378" width="7.125" style="2" customWidth="1"/>
    <col min="15379" max="15379" width="3.875" style="2" customWidth="1"/>
    <col min="15380" max="15380" width="87.75" style="2" customWidth="1"/>
    <col min="15381" max="15616" width="9" style="2"/>
    <col min="15617" max="15618" width="3.125" style="2" customWidth="1"/>
    <col min="15619" max="15619" width="3" style="2" customWidth="1"/>
    <col min="15620" max="15620" width="7.125" style="2" customWidth="1"/>
    <col min="15621" max="15621" width="22.625" style="2" customWidth="1"/>
    <col min="15622" max="15622" width="6" style="2" customWidth="1"/>
    <col min="15623" max="15629" width="3.5" style="2" customWidth="1"/>
    <col min="15630" max="15630" width="4.125" style="2" customWidth="1"/>
    <col min="15631" max="15631" width="6.875" style="2" customWidth="1"/>
    <col min="15632" max="15632" width="4.875" style="2" customWidth="1"/>
    <col min="15633" max="15633" width="5.75" style="2" customWidth="1"/>
    <col min="15634" max="15634" width="7.125" style="2" customWidth="1"/>
    <col min="15635" max="15635" width="3.875" style="2" customWidth="1"/>
    <col min="15636" max="15636" width="87.75" style="2" customWidth="1"/>
    <col min="15637" max="15872" width="9" style="2"/>
    <col min="15873" max="15874" width="3.125" style="2" customWidth="1"/>
    <col min="15875" max="15875" width="3" style="2" customWidth="1"/>
    <col min="15876" max="15876" width="7.125" style="2" customWidth="1"/>
    <col min="15877" max="15877" width="22.625" style="2" customWidth="1"/>
    <col min="15878" max="15878" width="6" style="2" customWidth="1"/>
    <col min="15879" max="15885" width="3.5" style="2" customWidth="1"/>
    <col min="15886" max="15886" width="4.125" style="2" customWidth="1"/>
    <col min="15887" max="15887" width="6.875" style="2" customWidth="1"/>
    <col min="15888" max="15888" width="4.875" style="2" customWidth="1"/>
    <col min="15889" max="15889" width="5.75" style="2" customWidth="1"/>
    <col min="15890" max="15890" width="7.125" style="2" customWidth="1"/>
    <col min="15891" max="15891" width="3.875" style="2" customWidth="1"/>
    <col min="15892" max="15892" width="87.75" style="2" customWidth="1"/>
    <col min="15893" max="16128" width="9" style="2"/>
    <col min="16129" max="16130" width="3.125" style="2" customWidth="1"/>
    <col min="16131" max="16131" width="3" style="2" customWidth="1"/>
    <col min="16132" max="16132" width="7.125" style="2" customWidth="1"/>
    <col min="16133" max="16133" width="22.625" style="2" customWidth="1"/>
    <col min="16134" max="16134" width="6" style="2" customWidth="1"/>
    <col min="16135" max="16141" width="3.5" style="2" customWidth="1"/>
    <col min="16142" max="16142" width="4.125" style="2" customWidth="1"/>
    <col min="16143" max="16143" width="6.875" style="2" customWidth="1"/>
    <col min="16144" max="16144" width="4.875" style="2" customWidth="1"/>
    <col min="16145" max="16145" width="5.75" style="2" customWidth="1"/>
    <col min="16146" max="16146" width="7.125" style="2" customWidth="1"/>
    <col min="16147" max="16147" width="3.875" style="2" customWidth="1"/>
    <col min="16148" max="16148" width="87.75" style="2" customWidth="1"/>
    <col min="16149" max="16384" width="9" style="2"/>
  </cols>
  <sheetData>
    <row r="1" spans="1:19" ht="19.5" customHeight="1" x14ac:dyDescent="0.15">
      <c r="A1" s="82" t="s">
        <v>168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</row>
    <row r="2" spans="1:19" ht="19.5" customHeight="1" x14ac:dyDescent="0.15">
      <c r="A2" s="64" t="s">
        <v>9</v>
      </c>
      <c r="B2" s="66"/>
      <c r="C2" s="84" t="s">
        <v>10</v>
      </c>
      <c r="D2" s="84" t="s">
        <v>11</v>
      </c>
      <c r="E2" s="84" t="s">
        <v>12</v>
      </c>
      <c r="F2" s="87" t="s">
        <v>13</v>
      </c>
      <c r="G2" s="88"/>
      <c r="H2" s="88"/>
      <c r="I2" s="88"/>
      <c r="J2" s="88"/>
      <c r="K2" s="88"/>
      <c r="L2" s="88"/>
      <c r="M2" s="89"/>
      <c r="N2" s="84" t="s">
        <v>14</v>
      </c>
      <c r="O2" s="84" t="s">
        <v>15</v>
      </c>
      <c r="P2" s="79" t="s">
        <v>16</v>
      </c>
      <c r="Q2" s="89"/>
      <c r="R2" s="84" t="s">
        <v>17</v>
      </c>
      <c r="S2" s="84" t="s">
        <v>18</v>
      </c>
    </row>
    <row r="3" spans="1:19" ht="16.5" customHeight="1" x14ac:dyDescent="0.15">
      <c r="A3" s="90"/>
      <c r="B3" s="91"/>
      <c r="C3" s="85"/>
      <c r="D3" s="86"/>
      <c r="E3" s="86"/>
      <c r="F3" s="23">
        <v>1</v>
      </c>
      <c r="G3" s="23">
        <v>2</v>
      </c>
      <c r="H3" s="23">
        <v>3</v>
      </c>
      <c r="I3" s="23">
        <v>4</v>
      </c>
      <c r="J3" s="23">
        <v>5</v>
      </c>
      <c r="K3" s="23">
        <v>6</v>
      </c>
      <c r="L3" s="23">
        <v>7</v>
      </c>
      <c r="M3" s="23">
        <v>8</v>
      </c>
      <c r="N3" s="86"/>
      <c r="O3" s="86"/>
      <c r="P3" s="24" t="s">
        <v>19</v>
      </c>
      <c r="Q3" s="24" t="s">
        <v>20</v>
      </c>
      <c r="R3" s="85"/>
      <c r="S3" s="85"/>
    </row>
    <row r="4" spans="1:19" ht="42" customHeight="1" x14ac:dyDescent="0.15">
      <c r="A4" s="95" t="s">
        <v>21</v>
      </c>
      <c r="B4" s="58" t="s">
        <v>22</v>
      </c>
      <c r="C4" s="20">
        <v>1</v>
      </c>
      <c r="D4" s="25" t="s">
        <v>7</v>
      </c>
      <c r="E4" s="19" t="s">
        <v>160</v>
      </c>
      <c r="F4" s="20">
        <v>2</v>
      </c>
      <c r="G4" s="20"/>
      <c r="H4" s="20"/>
      <c r="I4" s="20"/>
      <c r="J4" s="20"/>
      <c r="K4" s="20"/>
      <c r="L4" s="20"/>
      <c r="M4" s="20"/>
      <c r="N4" s="20">
        <f>SUM(F4:M4)</f>
        <v>2</v>
      </c>
      <c r="O4" s="20">
        <f>N4*16</f>
        <v>32</v>
      </c>
      <c r="P4" s="20">
        <f>O4</f>
        <v>32</v>
      </c>
      <c r="Q4" s="20"/>
      <c r="R4" s="20" t="s">
        <v>35</v>
      </c>
      <c r="S4" s="20" t="s">
        <v>36</v>
      </c>
    </row>
    <row r="5" spans="1:19" ht="35.25" x14ac:dyDescent="0.2">
      <c r="A5" s="68"/>
      <c r="B5" s="59"/>
      <c r="C5" s="20">
        <v>2</v>
      </c>
      <c r="D5" s="24" t="s">
        <v>1</v>
      </c>
      <c r="E5" s="19" t="s">
        <v>193</v>
      </c>
      <c r="F5" s="20"/>
      <c r="G5" s="20"/>
      <c r="H5" s="20">
        <v>2</v>
      </c>
      <c r="I5" s="20"/>
      <c r="J5" s="26"/>
      <c r="K5" s="20"/>
      <c r="L5" s="20"/>
      <c r="M5" s="20"/>
      <c r="N5" s="20">
        <f>SUM(F5:M5)</f>
        <v>2</v>
      </c>
      <c r="O5" s="20">
        <f t="shared" ref="O5:O24" si="0">N5*16</f>
        <v>32</v>
      </c>
      <c r="P5" s="20">
        <f>O5</f>
        <v>32</v>
      </c>
      <c r="Q5" s="20"/>
      <c r="R5" s="20" t="s">
        <v>35</v>
      </c>
      <c r="S5" s="20" t="s">
        <v>8</v>
      </c>
    </row>
    <row r="6" spans="1:19" ht="75.75" customHeight="1" x14ac:dyDescent="0.15">
      <c r="A6" s="68"/>
      <c r="B6" s="59"/>
      <c r="C6" s="20">
        <v>3</v>
      </c>
      <c r="D6" s="24" t="s">
        <v>0</v>
      </c>
      <c r="E6" s="19" t="s">
        <v>161</v>
      </c>
      <c r="F6" s="20"/>
      <c r="G6" s="20">
        <v>4</v>
      </c>
      <c r="H6" s="20"/>
      <c r="I6" s="20"/>
      <c r="J6" s="20"/>
      <c r="K6" s="20"/>
      <c r="L6" s="20"/>
      <c r="M6" s="20"/>
      <c r="N6" s="20">
        <f>SUM(F6:M6)</f>
        <v>4</v>
      </c>
      <c r="O6" s="20">
        <f t="shared" si="0"/>
        <v>64</v>
      </c>
      <c r="P6" s="20">
        <f>O6</f>
        <v>64</v>
      </c>
      <c r="Q6" s="20"/>
      <c r="R6" s="20" t="s">
        <v>35</v>
      </c>
      <c r="S6" s="20" t="s">
        <v>8</v>
      </c>
    </row>
    <row r="7" spans="1:19" ht="36" x14ac:dyDescent="0.2">
      <c r="A7" s="68"/>
      <c r="B7" s="59"/>
      <c r="C7" s="20">
        <v>4</v>
      </c>
      <c r="D7" s="24" t="s">
        <v>2</v>
      </c>
      <c r="E7" s="19" t="s">
        <v>83</v>
      </c>
      <c r="F7" s="20"/>
      <c r="G7" s="20"/>
      <c r="H7" s="20"/>
      <c r="I7" s="24">
        <v>2</v>
      </c>
      <c r="J7" s="20"/>
      <c r="K7" s="26"/>
      <c r="L7" s="26"/>
      <c r="M7" s="20"/>
      <c r="N7" s="20">
        <f t="shared" ref="N7:N17" si="1">SUM(F7:M7)</f>
        <v>2</v>
      </c>
      <c r="O7" s="20">
        <f t="shared" si="0"/>
        <v>32</v>
      </c>
      <c r="P7" s="20">
        <f t="shared" ref="P7:P20" si="2">O7</f>
        <v>32</v>
      </c>
      <c r="Q7" s="20"/>
      <c r="R7" s="20" t="s">
        <v>35</v>
      </c>
      <c r="S7" s="20" t="s">
        <v>36</v>
      </c>
    </row>
    <row r="8" spans="1:19" ht="23.25" x14ac:dyDescent="0.15">
      <c r="A8" s="68"/>
      <c r="B8" s="59"/>
      <c r="C8" s="20">
        <v>5</v>
      </c>
      <c r="D8" s="23" t="s">
        <v>58</v>
      </c>
      <c r="E8" s="19" t="s">
        <v>59</v>
      </c>
      <c r="F8" s="25"/>
      <c r="G8" s="25"/>
      <c r="H8" s="25">
        <v>1</v>
      </c>
      <c r="I8" s="25"/>
      <c r="J8" s="25"/>
      <c r="K8" s="25"/>
      <c r="L8" s="25"/>
      <c r="M8" s="25"/>
      <c r="N8" s="20">
        <f t="shared" si="1"/>
        <v>1</v>
      </c>
      <c r="O8" s="20">
        <f t="shared" si="0"/>
        <v>16</v>
      </c>
      <c r="P8" s="25">
        <v>16</v>
      </c>
      <c r="Q8" s="25"/>
      <c r="R8" s="25" t="s">
        <v>60</v>
      </c>
      <c r="S8" s="25" t="s">
        <v>61</v>
      </c>
    </row>
    <row r="9" spans="1:19" ht="36" x14ac:dyDescent="0.15">
      <c r="A9" s="68"/>
      <c r="B9" s="59"/>
      <c r="C9" s="20">
        <v>6</v>
      </c>
      <c r="D9" s="23" t="s">
        <v>62</v>
      </c>
      <c r="E9" s="19" t="s">
        <v>63</v>
      </c>
      <c r="F9" s="25">
        <v>1</v>
      </c>
      <c r="G9" s="25"/>
      <c r="H9" s="25"/>
      <c r="I9" s="25"/>
      <c r="J9" s="25"/>
      <c r="K9" s="25"/>
      <c r="L9" s="25"/>
      <c r="M9" s="25"/>
      <c r="N9" s="20">
        <f t="shared" si="1"/>
        <v>1</v>
      </c>
      <c r="O9" s="20">
        <f t="shared" si="0"/>
        <v>16</v>
      </c>
      <c r="P9" s="25">
        <v>16</v>
      </c>
      <c r="Q9" s="25"/>
      <c r="R9" s="25" t="s">
        <v>60</v>
      </c>
      <c r="S9" s="25" t="s">
        <v>61</v>
      </c>
    </row>
    <row r="10" spans="1:19" ht="23.25" x14ac:dyDescent="0.15">
      <c r="A10" s="68"/>
      <c r="B10" s="59"/>
      <c r="C10" s="20">
        <v>7</v>
      </c>
      <c r="D10" s="52" t="s">
        <v>177</v>
      </c>
      <c r="E10" s="19" t="s">
        <v>178</v>
      </c>
      <c r="F10" s="53">
        <v>4</v>
      </c>
      <c r="G10" s="53"/>
      <c r="H10" s="53"/>
      <c r="I10" s="53"/>
      <c r="J10" s="53"/>
      <c r="K10" s="53"/>
      <c r="L10" s="53"/>
      <c r="M10" s="53"/>
      <c r="N10" s="53">
        <v>4</v>
      </c>
      <c r="O10" s="53">
        <v>64</v>
      </c>
      <c r="P10" s="53">
        <v>64</v>
      </c>
      <c r="Q10" s="53"/>
      <c r="R10" s="54" t="s">
        <v>179</v>
      </c>
      <c r="S10" s="53" t="s">
        <v>100</v>
      </c>
    </row>
    <row r="11" spans="1:19" ht="23.25" x14ac:dyDescent="0.15">
      <c r="A11" s="68"/>
      <c r="B11" s="59"/>
      <c r="C11" s="20">
        <v>8</v>
      </c>
      <c r="D11" s="52" t="s">
        <v>180</v>
      </c>
      <c r="E11" s="19" t="s">
        <v>181</v>
      </c>
      <c r="F11" s="53"/>
      <c r="G11" s="53">
        <v>4</v>
      </c>
      <c r="H11" s="53"/>
      <c r="I11" s="53"/>
      <c r="J11" s="53"/>
      <c r="K11" s="53"/>
      <c r="L11" s="53"/>
      <c r="M11" s="53"/>
      <c r="N11" s="53">
        <v>4</v>
      </c>
      <c r="O11" s="53">
        <v>64</v>
      </c>
      <c r="P11" s="53">
        <v>64</v>
      </c>
      <c r="Q11" s="53"/>
      <c r="R11" s="54" t="s">
        <v>179</v>
      </c>
      <c r="S11" s="53" t="s">
        <v>100</v>
      </c>
    </row>
    <row r="12" spans="1:19" ht="24" x14ac:dyDescent="0.15">
      <c r="A12" s="68"/>
      <c r="B12" s="59"/>
      <c r="C12" s="51">
        <v>9</v>
      </c>
      <c r="D12" s="52" t="s">
        <v>182</v>
      </c>
      <c r="E12" s="19" t="s">
        <v>188</v>
      </c>
      <c r="F12" s="53"/>
      <c r="G12" s="53"/>
      <c r="H12" s="53">
        <v>4</v>
      </c>
      <c r="I12" s="53"/>
      <c r="J12" s="53"/>
      <c r="K12" s="53"/>
      <c r="L12" s="53"/>
      <c r="M12" s="53"/>
      <c r="N12" s="53">
        <v>4</v>
      </c>
      <c r="O12" s="53">
        <v>64</v>
      </c>
      <c r="P12" s="53">
        <v>64</v>
      </c>
      <c r="Q12" s="53"/>
      <c r="R12" s="54" t="s">
        <v>179</v>
      </c>
      <c r="S12" s="53" t="s">
        <v>100</v>
      </c>
    </row>
    <row r="13" spans="1:19" ht="24" x14ac:dyDescent="0.15">
      <c r="A13" s="68"/>
      <c r="B13" s="59"/>
      <c r="C13" s="51">
        <v>10</v>
      </c>
      <c r="D13" s="52" t="s">
        <v>183</v>
      </c>
      <c r="E13" s="19" t="s">
        <v>191</v>
      </c>
      <c r="F13" s="53"/>
      <c r="G13" s="53"/>
      <c r="H13" s="53"/>
      <c r="I13" s="53">
        <v>2</v>
      </c>
      <c r="J13" s="53"/>
      <c r="K13" s="53"/>
      <c r="L13" s="53"/>
      <c r="M13" s="53"/>
      <c r="N13" s="53">
        <v>2</v>
      </c>
      <c r="O13" s="53">
        <v>32</v>
      </c>
      <c r="P13" s="53">
        <v>32</v>
      </c>
      <c r="Q13" s="53"/>
      <c r="R13" s="54" t="s">
        <v>179</v>
      </c>
      <c r="S13" s="53" t="s">
        <v>100</v>
      </c>
    </row>
    <row r="14" spans="1:19" ht="24" x14ac:dyDescent="0.15">
      <c r="A14" s="68"/>
      <c r="B14" s="59"/>
      <c r="C14" s="51">
        <v>11</v>
      </c>
      <c r="D14" s="50" t="s">
        <v>172</v>
      </c>
      <c r="E14" s="7" t="s">
        <v>173</v>
      </c>
      <c r="F14" s="50">
        <v>5</v>
      </c>
      <c r="G14" s="50"/>
      <c r="H14" s="50"/>
      <c r="I14" s="50"/>
      <c r="J14" s="50"/>
      <c r="K14" s="50"/>
      <c r="L14" s="50"/>
      <c r="M14" s="50"/>
      <c r="N14" s="50">
        <v>5</v>
      </c>
      <c r="O14" s="50">
        <v>80</v>
      </c>
      <c r="P14" s="50">
        <v>80</v>
      </c>
      <c r="Q14" s="49"/>
      <c r="R14" s="49" t="s">
        <v>169</v>
      </c>
      <c r="S14" s="49" t="s">
        <v>170</v>
      </c>
    </row>
    <row r="15" spans="1:19" ht="24" x14ac:dyDescent="0.15">
      <c r="A15" s="68"/>
      <c r="B15" s="59"/>
      <c r="C15" s="51">
        <v>12</v>
      </c>
      <c r="D15" s="50" t="s">
        <v>174</v>
      </c>
      <c r="E15" s="7" t="s">
        <v>175</v>
      </c>
      <c r="F15" s="50"/>
      <c r="G15" s="50">
        <v>5</v>
      </c>
      <c r="H15" s="50"/>
      <c r="I15" s="50"/>
      <c r="J15" s="50"/>
      <c r="K15" s="50"/>
      <c r="L15" s="50"/>
      <c r="M15" s="50"/>
      <c r="N15" s="50">
        <v>5</v>
      </c>
      <c r="O15" s="50">
        <v>80</v>
      </c>
      <c r="P15" s="50">
        <v>80</v>
      </c>
      <c r="Q15" s="49"/>
      <c r="R15" s="49" t="s">
        <v>169</v>
      </c>
      <c r="S15" s="49" t="s">
        <v>170</v>
      </c>
    </row>
    <row r="16" spans="1:19" ht="24" customHeight="1" x14ac:dyDescent="0.15">
      <c r="A16" s="68"/>
      <c r="B16" s="59"/>
      <c r="C16" s="51">
        <v>13</v>
      </c>
      <c r="D16" s="25" t="s">
        <v>66</v>
      </c>
      <c r="E16" s="3" t="s">
        <v>78</v>
      </c>
      <c r="F16" s="20"/>
      <c r="G16" s="20">
        <v>3</v>
      </c>
      <c r="H16" s="20"/>
      <c r="I16" s="20"/>
      <c r="J16" s="20"/>
      <c r="K16" s="20"/>
      <c r="L16" s="20"/>
      <c r="M16" s="20"/>
      <c r="N16" s="20">
        <f t="shared" si="1"/>
        <v>3</v>
      </c>
      <c r="O16" s="20">
        <f t="shared" si="0"/>
        <v>48</v>
      </c>
      <c r="P16" s="20">
        <v>48</v>
      </c>
      <c r="Q16" s="20"/>
      <c r="R16" s="20" t="s">
        <v>64</v>
      </c>
      <c r="S16" s="20" t="s">
        <v>65</v>
      </c>
    </row>
    <row r="17" spans="1:19" ht="35.25" x14ac:dyDescent="0.15">
      <c r="A17" s="68"/>
      <c r="B17" s="59"/>
      <c r="C17" s="51">
        <v>14</v>
      </c>
      <c r="D17" s="25" t="s">
        <v>67</v>
      </c>
      <c r="E17" s="3" t="s">
        <v>79</v>
      </c>
      <c r="F17" s="20"/>
      <c r="G17" s="20"/>
      <c r="H17" s="20">
        <v>4</v>
      </c>
      <c r="I17" s="20"/>
      <c r="J17" s="20"/>
      <c r="K17" s="20"/>
      <c r="L17" s="20"/>
      <c r="M17" s="20"/>
      <c r="N17" s="20">
        <f t="shared" si="1"/>
        <v>4</v>
      </c>
      <c r="O17" s="20">
        <f t="shared" si="0"/>
        <v>64</v>
      </c>
      <c r="P17" s="20">
        <v>64</v>
      </c>
      <c r="Q17" s="20"/>
      <c r="R17" s="20" t="s">
        <v>64</v>
      </c>
      <c r="S17" s="20" t="s">
        <v>65</v>
      </c>
    </row>
    <row r="18" spans="1:19" ht="24" x14ac:dyDescent="0.15">
      <c r="A18" s="68"/>
      <c r="B18" s="59"/>
      <c r="C18" s="51">
        <v>15</v>
      </c>
      <c r="D18" s="25" t="s">
        <v>3</v>
      </c>
      <c r="E18" s="19" t="s">
        <v>162</v>
      </c>
      <c r="F18" s="20">
        <v>2</v>
      </c>
      <c r="G18" s="20"/>
      <c r="H18" s="20"/>
      <c r="I18" s="20"/>
      <c r="J18" s="20"/>
      <c r="K18" s="20"/>
      <c r="L18" s="20"/>
      <c r="M18" s="20"/>
      <c r="N18" s="20">
        <v>1</v>
      </c>
      <c r="O18" s="20">
        <f t="shared" si="0"/>
        <v>16</v>
      </c>
      <c r="P18" s="20">
        <f t="shared" si="2"/>
        <v>16</v>
      </c>
      <c r="Q18" s="20"/>
      <c r="R18" s="20" t="s">
        <v>38</v>
      </c>
      <c r="S18" s="20" t="s">
        <v>36</v>
      </c>
    </row>
    <row r="19" spans="1:19" ht="24" x14ac:dyDescent="0.15">
      <c r="A19" s="68"/>
      <c r="B19" s="59"/>
      <c r="C19" s="51">
        <v>16</v>
      </c>
      <c r="D19" s="25" t="s">
        <v>4</v>
      </c>
      <c r="E19" s="19" t="s">
        <v>163</v>
      </c>
      <c r="F19" s="20"/>
      <c r="G19" s="20">
        <v>2</v>
      </c>
      <c r="H19" s="20"/>
      <c r="I19" s="20"/>
      <c r="J19" s="20"/>
      <c r="K19" s="20"/>
      <c r="L19" s="20"/>
      <c r="M19" s="20"/>
      <c r="N19" s="20">
        <v>1</v>
      </c>
      <c r="O19" s="20">
        <f t="shared" si="0"/>
        <v>16</v>
      </c>
      <c r="P19" s="20">
        <f t="shared" si="2"/>
        <v>16</v>
      </c>
      <c r="Q19" s="20"/>
      <c r="R19" s="20" t="s">
        <v>38</v>
      </c>
      <c r="S19" s="20" t="s">
        <v>36</v>
      </c>
    </row>
    <row r="20" spans="1:19" ht="24" x14ac:dyDescent="0.15">
      <c r="A20" s="68"/>
      <c r="B20" s="59"/>
      <c r="C20" s="51">
        <v>17</v>
      </c>
      <c r="D20" s="25" t="s">
        <v>5</v>
      </c>
      <c r="E20" s="19" t="s">
        <v>164</v>
      </c>
      <c r="F20" s="20"/>
      <c r="G20" s="20"/>
      <c r="H20" s="20">
        <v>2</v>
      </c>
      <c r="I20" s="20"/>
      <c r="J20" s="20"/>
      <c r="K20" s="20"/>
      <c r="L20" s="20"/>
      <c r="M20" s="20"/>
      <c r="N20" s="20">
        <v>1</v>
      </c>
      <c r="O20" s="20">
        <f t="shared" si="0"/>
        <v>16</v>
      </c>
      <c r="P20" s="20">
        <f t="shared" si="2"/>
        <v>16</v>
      </c>
      <c r="Q20" s="20"/>
      <c r="R20" s="20" t="s">
        <v>39</v>
      </c>
      <c r="S20" s="20" t="s">
        <v>36</v>
      </c>
    </row>
    <row r="21" spans="1:19" ht="24" x14ac:dyDescent="0.15">
      <c r="A21" s="68"/>
      <c r="B21" s="59"/>
      <c r="C21" s="51">
        <v>18</v>
      </c>
      <c r="D21" s="25" t="s">
        <v>6</v>
      </c>
      <c r="E21" s="19" t="s">
        <v>165</v>
      </c>
      <c r="F21" s="20"/>
      <c r="G21" s="20"/>
      <c r="H21" s="20"/>
      <c r="I21" s="20">
        <v>2</v>
      </c>
      <c r="J21" s="20"/>
      <c r="K21" s="20"/>
      <c r="L21" s="20"/>
      <c r="M21" s="20"/>
      <c r="N21" s="20">
        <v>1</v>
      </c>
      <c r="O21" s="20">
        <f t="shared" si="0"/>
        <v>16</v>
      </c>
      <c r="P21" s="20">
        <f>O21</f>
        <v>16</v>
      </c>
      <c r="Q21" s="20"/>
      <c r="R21" s="20" t="s">
        <v>39</v>
      </c>
      <c r="S21" s="20" t="s">
        <v>36</v>
      </c>
    </row>
    <row r="22" spans="1:19" ht="31.5" customHeight="1" x14ac:dyDescent="0.2">
      <c r="A22" s="68"/>
      <c r="B22" s="59"/>
      <c r="C22" s="51">
        <v>19</v>
      </c>
      <c r="D22" s="25" t="s">
        <v>68</v>
      </c>
      <c r="E22" s="3" t="s">
        <v>72</v>
      </c>
      <c r="F22" s="16" t="s">
        <v>69</v>
      </c>
      <c r="G22" s="17"/>
      <c r="H22" s="17"/>
      <c r="I22" s="26"/>
      <c r="J22" s="16"/>
      <c r="K22" s="17"/>
      <c r="L22" s="17"/>
      <c r="M22" s="17"/>
      <c r="N22" s="17">
        <v>3</v>
      </c>
      <c r="O22" s="20">
        <f t="shared" si="0"/>
        <v>48</v>
      </c>
      <c r="P22" s="17">
        <v>32</v>
      </c>
      <c r="Q22" s="17">
        <v>16</v>
      </c>
      <c r="R22" s="20" t="s">
        <v>70</v>
      </c>
      <c r="S22" s="17" t="s">
        <v>65</v>
      </c>
    </row>
    <row r="23" spans="1:19" ht="36.75" customHeight="1" x14ac:dyDescent="0.15">
      <c r="A23" s="68"/>
      <c r="B23" s="59"/>
      <c r="C23" s="51">
        <v>20</v>
      </c>
      <c r="D23" s="50" t="s">
        <v>171</v>
      </c>
      <c r="E23" s="7" t="s">
        <v>176</v>
      </c>
      <c r="F23" s="50"/>
      <c r="G23" s="50" t="s">
        <v>129</v>
      </c>
      <c r="H23" s="20"/>
      <c r="I23" s="20"/>
      <c r="J23" s="20"/>
      <c r="K23" s="20"/>
      <c r="L23" s="20"/>
      <c r="M23" s="20"/>
      <c r="N23" s="25">
        <v>3</v>
      </c>
      <c r="O23" s="20">
        <f t="shared" si="0"/>
        <v>48</v>
      </c>
      <c r="P23" s="25">
        <v>32</v>
      </c>
      <c r="Q23" s="25">
        <v>16</v>
      </c>
      <c r="R23" s="25" t="s">
        <v>70</v>
      </c>
      <c r="S23" s="25" t="s">
        <v>71</v>
      </c>
    </row>
    <row r="24" spans="1:19" ht="24" customHeight="1" x14ac:dyDescent="0.15">
      <c r="A24" s="68"/>
      <c r="B24" s="59"/>
      <c r="C24" s="51">
        <v>21</v>
      </c>
      <c r="D24" s="23" t="s">
        <v>95</v>
      </c>
      <c r="E24" s="7" t="s">
        <v>97</v>
      </c>
      <c r="F24" s="20"/>
      <c r="G24" s="25"/>
      <c r="H24" s="20"/>
      <c r="I24" s="20"/>
      <c r="J24" s="20"/>
      <c r="K24" s="20"/>
      <c r="L24" s="20">
        <v>2</v>
      </c>
      <c r="M24" s="20"/>
      <c r="N24" s="25">
        <v>2</v>
      </c>
      <c r="O24" s="20">
        <f t="shared" si="0"/>
        <v>32</v>
      </c>
      <c r="P24" s="25">
        <v>32</v>
      </c>
      <c r="Q24" s="25"/>
      <c r="R24" s="24" t="s">
        <v>109</v>
      </c>
      <c r="S24" s="24" t="s">
        <v>61</v>
      </c>
    </row>
    <row r="25" spans="1:19" ht="24" customHeight="1" x14ac:dyDescent="0.15">
      <c r="A25" s="68"/>
      <c r="B25" s="85"/>
      <c r="C25" s="87" t="s">
        <v>23</v>
      </c>
      <c r="D25" s="88"/>
      <c r="E25" s="89"/>
      <c r="F25" s="6">
        <v>17</v>
      </c>
      <c r="G25" s="6">
        <f>G6+G7+G11+G15+G16+G19+3</f>
        <v>21</v>
      </c>
      <c r="H25" s="6">
        <f>SUM(H4:H23)</f>
        <v>13</v>
      </c>
      <c r="I25" s="6">
        <f t="shared" ref="I25" si="3">SUM(I4:I23)</f>
        <v>6</v>
      </c>
      <c r="J25" s="6"/>
      <c r="K25" s="6"/>
      <c r="L25" s="6">
        <v>2</v>
      </c>
      <c r="M25" s="6"/>
      <c r="N25" s="6">
        <f>SUM(N4:N24)</f>
        <v>55</v>
      </c>
      <c r="O25" s="6">
        <f t="shared" ref="O25:Q25" si="4">SUM(O4:O24)</f>
        <v>880</v>
      </c>
      <c r="P25" s="6">
        <f>SUM(P4:P24)</f>
        <v>848</v>
      </c>
      <c r="Q25" s="6">
        <f t="shared" si="4"/>
        <v>32</v>
      </c>
      <c r="R25" s="23"/>
      <c r="S25" s="23"/>
    </row>
    <row r="26" spans="1:19" ht="24" customHeight="1" x14ac:dyDescent="0.15">
      <c r="A26" s="68"/>
      <c r="B26" s="58" t="s">
        <v>24</v>
      </c>
      <c r="C26" s="64" t="s">
        <v>41</v>
      </c>
      <c r="D26" s="65"/>
      <c r="E26" s="66"/>
      <c r="F26" s="61" t="s">
        <v>42</v>
      </c>
      <c r="G26" s="61"/>
      <c r="H26" s="61"/>
      <c r="I26" s="61"/>
      <c r="J26" s="61"/>
      <c r="K26" s="61"/>
      <c r="L26" s="61"/>
      <c r="M26" s="61"/>
      <c r="N26" s="23" t="s">
        <v>25</v>
      </c>
      <c r="O26" s="25"/>
      <c r="P26" s="62" t="s">
        <v>26</v>
      </c>
      <c r="Q26" s="62"/>
      <c r="R26" s="62"/>
      <c r="S26" s="62"/>
    </row>
    <row r="27" spans="1:19" ht="24" customHeight="1" x14ac:dyDescent="0.15">
      <c r="A27" s="68"/>
      <c r="B27" s="59"/>
      <c r="C27" s="64" t="s">
        <v>43</v>
      </c>
      <c r="D27" s="65"/>
      <c r="E27" s="66"/>
      <c r="F27" s="61" t="s">
        <v>42</v>
      </c>
      <c r="G27" s="61"/>
      <c r="H27" s="61"/>
      <c r="I27" s="61"/>
      <c r="J27" s="61"/>
      <c r="K27" s="61"/>
      <c r="L27" s="61"/>
      <c r="M27" s="61"/>
      <c r="N27" s="23"/>
      <c r="O27" s="25"/>
      <c r="P27" s="62"/>
      <c r="Q27" s="62"/>
      <c r="R27" s="62"/>
      <c r="S27" s="62"/>
    </row>
    <row r="28" spans="1:19" ht="24" customHeight="1" x14ac:dyDescent="0.15">
      <c r="A28" s="68"/>
      <c r="B28" s="59"/>
      <c r="C28" s="64" t="s">
        <v>44</v>
      </c>
      <c r="D28" s="65"/>
      <c r="E28" s="66"/>
      <c r="F28" s="61" t="s">
        <v>42</v>
      </c>
      <c r="G28" s="61"/>
      <c r="H28" s="61"/>
      <c r="I28" s="61"/>
      <c r="J28" s="61"/>
      <c r="K28" s="61"/>
      <c r="L28" s="61"/>
      <c r="M28" s="61"/>
      <c r="N28" s="23" t="s">
        <v>25</v>
      </c>
      <c r="O28" s="25"/>
      <c r="P28" s="62"/>
      <c r="Q28" s="62"/>
      <c r="R28" s="62"/>
      <c r="S28" s="62"/>
    </row>
    <row r="29" spans="1:19" ht="24" customHeight="1" x14ac:dyDescent="0.15">
      <c r="A29" s="68"/>
      <c r="B29" s="59"/>
      <c r="C29" s="64" t="s">
        <v>45</v>
      </c>
      <c r="D29" s="65"/>
      <c r="E29" s="66"/>
      <c r="F29" s="61" t="s">
        <v>42</v>
      </c>
      <c r="G29" s="61"/>
      <c r="H29" s="61"/>
      <c r="I29" s="61"/>
      <c r="J29" s="61"/>
      <c r="K29" s="61"/>
      <c r="L29" s="61"/>
      <c r="M29" s="61"/>
      <c r="N29" s="23"/>
      <c r="O29" s="25"/>
      <c r="P29" s="62"/>
      <c r="Q29" s="62"/>
      <c r="R29" s="62"/>
      <c r="S29" s="62"/>
    </row>
    <row r="30" spans="1:19" ht="24" customHeight="1" x14ac:dyDescent="0.15">
      <c r="A30" s="68"/>
      <c r="B30" s="59"/>
      <c r="C30" s="64" t="s">
        <v>46</v>
      </c>
      <c r="D30" s="65"/>
      <c r="E30" s="66"/>
      <c r="F30" s="61" t="s">
        <v>42</v>
      </c>
      <c r="G30" s="61"/>
      <c r="H30" s="61"/>
      <c r="I30" s="61"/>
      <c r="J30" s="61"/>
      <c r="K30" s="61"/>
      <c r="L30" s="61"/>
      <c r="M30" s="61"/>
      <c r="N30" s="23"/>
      <c r="O30" s="25"/>
      <c r="P30" s="62"/>
      <c r="Q30" s="62"/>
      <c r="R30" s="62"/>
      <c r="S30" s="62"/>
    </row>
    <row r="31" spans="1:19" ht="24" customHeight="1" x14ac:dyDescent="0.15">
      <c r="A31" s="68"/>
      <c r="B31" s="59"/>
      <c r="C31" s="64" t="s">
        <v>47</v>
      </c>
      <c r="D31" s="65"/>
      <c r="E31" s="66"/>
      <c r="F31" s="61" t="s">
        <v>42</v>
      </c>
      <c r="G31" s="61"/>
      <c r="H31" s="61"/>
      <c r="I31" s="61"/>
      <c r="J31" s="61"/>
      <c r="K31" s="61"/>
      <c r="L31" s="61"/>
      <c r="M31" s="61"/>
      <c r="N31" s="23"/>
      <c r="O31" s="25"/>
      <c r="P31" s="62"/>
      <c r="Q31" s="62"/>
      <c r="R31" s="62"/>
      <c r="S31" s="62"/>
    </row>
    <row r="32" spans="1:19" ht="24" customHeight="1" x14ac:dyDescent="0.15">
      <c r="A32" s="68"/>
      <c r="B32" s="59"/>
      <c r="C32" s="64" t="s">
        <v>48</v>
      </c>
      <c r="D32" s="65"/>
      <c r="E32" s="66"/>
      <c r="F32" s="61" t="s">
        <v>42</v>
      </c>
      <c r="G32" s="61"/>
      <c r="H32" s="61"/>
      <c r="I32" s="61"/>
      <c r="J32" s="61"/>
      <c r="K32" s="61"/>
      <c r="L32" s="61"/>
      <c r="M32" s="61"/>
      <c r="N32" s="23"/>
      <c r="O32" s="25"/>
      <c r="P32" s="62"/>
      <c r="Q32" s="62"/>
      <c r="R32" s="62"/>
      <c r="S32" s="62"/>
    </row>
    <row r="33" spans="1:34" ht="24.75" customHeight="1" x14ac:dyDescent="0.15">
      <c r="A33" s="68"/>
      <c r="B33" s="59"/>
      <c r="C33" s="64" t="s">
        <v>49</v>
      </c>
      <c r="D33" s="65"/>
      <c r="E33" s="66"/>
      <c r="F33" s="63" t="s">
        <v>27</v>
      </c>
      <c r="G33" s="63"/>
      <c r="H33" s="63"/>
      <c r="I33" s="63"/>
      <c r="J33" s="63"/>
      <c r="K33" s="63"/>
      <c r="L33" s="63"/>
      <c r="M33" s="63"/>
      <c r="N33" s="23"/>
      <c r="O33" s="25"/>
      <c r="P33" s="62"/>
      <c r="Q33" s="62"/>
      <c r="R33" s="62"/>
      <c r="S33" s="62"/>
    </row>
    <row r="34" spans="1:34" ht="24" customHeight="1" x14ac:dyDescent="0.15">
      <c r="A34" s="96"/>
      <c r="B34" s="60"/>
      <c r="C34" s="94" t="s">
        <v>50</v>
      </c>
      <c r="D34" s="94"/>
      <c r="E34" s="94"/>
      <c r="F34" s="22"/>
      <c r="G34" s="22"/>
      <c r="H34" s="22"/>
      <c r="I34" s="22"/>
      <c r="J34" s="22"/>
      <c r="K34" s="22"/>
      <c r="L34" s="22"/>
      <c r="M34" s="22"/>
      <c r="N34" s="45">
        <v>14</v>
      </c>
      <c r="O34" s="25">
        <f>14*16</f>
        <v>224</v>
      </c>
      <c r="P34" s="25">
        <f>14*16</f>
        <v>224</v>
      </c>
      <c r="Q34" s="25"/>
      <c r="R34" s="25"/>
      <c r="S34" s="25"/>
    </row>
    <row r="35" spans="1:34" ht="27" customHeight="1" x14ac:dyDescent="0.15">
      <c r="A35" s="76" t="s">
        <v>28</v>
      </c>
      <c r="B35" s="84" t="s">
        <v>29</v>
      </c>
      <c r="C35" s="20">
        <v>22</v>
      </c>
      <c r="D35" s="32" t="s">
        <v>93</v>
      </c>
      <c r="E35" s="7" t="s">
        <v>98</v>
      </c>
      <c r="F35" s="32">
        <v>3</v>
      </c>
      <c r="G35" s="32"/>
      <c r="H35" s="32"/>
      <c r="I35" s="32"/>
      <c r="J35" s="32"/>
      <c r="K35" s="32"/>
      <c r="L35" s="32"/>
      <c r="M35" s="32"/>
      <c r="N35" s="32">
        <v>3</v>
      </c>
      <c r="O35" s="32">
        <v>48</v>
      </c>
      <c r="P35" s="32">
        <v>48</v>
      </c>
      <c r="Q35" s="29"/>
      <c r="R35" s="29" t="s">
        <v>99</v>
      </c>
      <c r="S35" s="29" t="s">
        <v>100</v>
      </c>
    </row>
    <row r="36" spans="1:34" ht="27" customHeight="1" x14ac:dyDescent="0.15">
      <c r="A36" s="102"/>
      <c r="B36" s="59"/>
      <c r="C36" s="51">
        <v>23</v>
      </c>
      <c r="D36" s="32" t="s">
        <v>113</v>
      </c>
      <c r="E36" s="7" t="s">
        <v>114</v>
      </c>
      <c r="F36" s="32"/>
      <c r="G36" s="32">
        <v>3</v>
      </c>
      <c r="H36" s="32"/>
      <c r="I36" s="32"/>
      <c r="J36" s="32"/>
      <c r="K36" s="32"/>
      <c r="L36" s="32"/>
      <c r="M36" s="32"/>
      <c r="N36" s="32">
        <v>3</v>
      </c>
      <c r="O36" s="32">
        <v>48</v>
      </c>
      <c r="P36" s="32">
        <v>48</v>
      </c>
      <c r="Q36" s="29"/>
      <c r="R36" s="29" t="s">
        <v>99</v>
      </c>
      <c r="S36" s="29" t="s">
        <v>100</v>
      </c>
    </row>
    <row r="37" spans="1:34" ht="27" customHeight="1" x14ac:dyDescent="0.15">
      <c r="A37" s="102"/>
      <c r="B37" s="59"/>
      <c r="C37" s="51">
        <v>24</v>
      </c>
      <c r="D37" s="32" t="s">
        <v>115</v>
      </c>
      <c r="E37" s="7" t="s">
        <v>116</v>
      </c>
      <c r="F37" s="32"/>
      <c r="G37" s="32"/>
      <c r="H37" s="32">
        <v>3</v>
      </c>
      <c r="I37" s="32"/>
      <c r="J37" s="32"/>
      <c r="K37" s="32"/>
      <c r="L37" s="32"/>
      <c r="M37" s="32"/>
      <c r="N37" s="32">
        <v>3</v>
      </c>
      <c r="O37" s="32">
        <v>48</v>
      </c>
      <c r="P37" s="32">
        <v>48</v>
      </c>
      <c r="Q37" s="29"/>
      <c r="R37" s="29" t="s">
        <v>120</v>
      </c>
      <c r="S37" s="29" t="s">
        <v>100</v>
      </c>
    </row>
    <row r="38" spans="1:34" ht="27" customHeight="1" x14ac:dyDescent="0.15">
      <c r="A38" s="102"/>
      <c r="B38" s="59"/>
      <c r="C38" s="51">
        <v>25</v>
      </c>
      <c r="D38" s="32" t="s">
        <v>117</v>
      </c>
      <c r="E38" s="7" t="s">
        <v>118</v>
      </c>
      <c r="F38" s="32"/>
      <c r="G38" s="32"/>
      <c r="H38" s="32">
        <v>3</v>
      </c>
      <c r="I38" s="32"/>
      <c r="J38" s="32"/>
      <c r="K38" s="32"/>
      <c r="L38" s="32"/>
      <c r="M38" s="32"/>
      <c r="N38" s="32">
        <v>3</v>
      </c>
      <c r="O38" s="32">
        <v>48</v>
      </c>
      <c r="P38" s="32">
        <v>48</v>
      </c>
      <c r="Q38" s="29"/>
      <c r="R38" s="29" t="s">
        <v>99</v>
      </c>
      <c r="S38" s="29" t="s">
        <v>100</v>
      </c>
    </row>
    <row r="39" spans="1:34" ht="27" customHeight="1" x14ac:dyDescent="0.15">
      <c r="A39" s="102"/>
      <c r="B39" s="59"/>
      <c r="C39" s="51">
        <v>26</v>
      </c>
      <c r="D39" s="32" t="s">
        <v>121</v>
      </c>
      <c r="E39" s="7" t="s">
        <v>122</v>
      </c>
      <c r="F39" s="32"/>
      <c r="G39" s="32"/>
      <c r="H39" s="32"/>
      <c r="I39" s="32">
        <v>3</v>
      </c>
      <c r="J39" s="32"/>
      <c r="K39" s="32"/>
      <c r="L39" s="32"/>
      <c r="M39" s="32"/>
      <c r="N39" s="32">
        <v>3</v>
      </c>
      <c r="O39" s="32">
        <v>48</v>
      </c>
      <c r="P39" s="32">
        <v>48</v>
      </c>
      <c r="Q39" s="29"/>
      <c r="R39" s="29" t="s">
        <v>123</v>
      </c>
      <c r="S39" s="29" t="s">
        <v>100</v>
      </c>
    </row>
    <row r="40" spans="1:34" ht="27" customHeight="1" x14ac:dyDescent="0.15">
      <c r="A40" s="102"/>
      <c r="B40" s="59"/>
      <c r="C40" s="51">
        <v>27</v>
      </c>
      <c r="D40" s="32" t="s">
        <v>94</v>
      </c>
      <c r="E40" s="7" t="s">
        <v>124</v>
      </c>
      <c r="F40" s="32"/>
      <c r="G40" s="32"/>
      <c r="H40" s="32"/>
      <c r="I40" s="32">
        <v>3</v>
      </c>
      <c r="J40" s="32"/>
      <c r="K40" s="32"/>
      <c r="L40" s="32"/>
      <c r="M40" s="32"/>
      <c r="N40" s="32">
        <v>3</v>
      </c>
      <c r="O40" s="32">
        <v>48</v>
      </c>
      <c r="P40" s="32">
        <v>48</v>
      </c>
      <c r="Q40" s="29"/>
      <c r="R40" s="29" t="s">
        <v>64</v>
      </c>
      <c r="S40" s="29" t="s">
        <v>100</v>
      </c>
    </row>
    <row r="41" spans="1:34" ht="27" customHeight="1" x14ac:dyDescent="0.15">
      <c r="A41" s="102"/>
      <c r="B41" s="59"/>
      <c r="C41" s="51">
        <v>28</v>
      </c>
      <c r="D41" s="32" t="s">
        <v>125</v>
      </c>
      <c r="E41" s="7" t="s">
        <v>127</v>
      </c>
      <c r="F41" s="32"/>
      <c r="G41" s="32"/>
      <c r="H41" s="32"/>
      <c r="I41" s="32">
        <v>3</v>
      </c>
      <c r="J41" s="32"/>
      <c r="K41" s="32"/>
      <c r="L41" s="32"/>
      <c r="M41" s="32"/>
      <c r="N41" s="32">
        <v>3</v>
      </c>
      <c r="O41" s="32">
        <v>48</v>
      </c>
      <c r="P41" s="32">
        <v>48</v>
      </c>
      <c r="Q41" s="29"/>
      <c r="R41" s="29" t="s">
        <v>99</v>
      </c>
      <c r="S41" s="29" t="s">
        <v>100</v>
      </c>
    </row>
    <row r="42" spans="1:34" ht="27" customHeight="1" x14ac:dyDescent="0.15">
      <c r="A42" s="102"/>
      <c r="B42" s="59"/>
      <c r="C42" s="51">
        <v>29</v>
      </c>
      <c r="D42" s="32" t="s">
        <v>128</v>
      </c>
      <c r="E42" s="7" t="s">
        <v>126</v>
      </c>
      <c r="F42" s="32"/>
      <c r="G42" s="32"/>
      <c r="H42" s="32"/>
      <c r="I42" s="32"/>
      <c r="J42" s="32" t="s">
        <v>129</v>
      </c>
      <c r="K42" s="32"/>
      <c r="L42" s="32"/>
      <c r="M42" s="32"/>
      <c r="N42" s="32">
        <v>3</v>
      </c>
      <c r="O42" s="32">
        <v>48</v>
      </c>
      <c r="P42" s="32">
        <v>32</v>
      </c>
      <c r="Q42" s="32">
        <v>16</v>
      </c>
      <c r="R42" s="29" t="s">
        <v>120</v>
      </c>
      <c r="S42" s="29" t="s">
        <v>100</v>
      </c>
    </row>
    <row r="43" spans="1:34" ht="24" customHeight="1" x14ac:dyDescent="0.15">
      <c r="A43" s="102"/>
      <c r="B43" s="85"/>
      <c r="C43" s="67" t="s">
        <v>51</v>
      </c>
      <c r="D43" s="67"/>
      <c r="E43" s="67"/>
      <c r="F43" s="20">
        <f>SUM(F35:F42)</f>
        <v>3</v>
      </c>
      <c r="G43" s="20">
        <f>SUM(G35:G42)</f>
        <v>3</v>
      </c>
      <c r="H43" s="20">
        <f>SUM(H35:H42)</f>
        <v>6</v>
      </c>
      <c r="I43" s="20">
        <f>SUM(I35:I42)</f>
        <v>9</v>
      </c>
      <c r="J43" s="20">
        <v>3</v>
      </c>
      <c r="K43" s="20">
        <f t="shared" ref="K43:Q43" si="5">SUM(K35:K42)</f>
        <v>0</v>
      </c>
      <c r="L43" s="20">
        <f t="shared" si="5"/>
        <v>0</v>
      </c>
      <c r="M43" s="20">
        <f t="shared" si="5"/>
        <v>0</v>
      </c>
      <c r="N43" s="44">
        <f t="shared" si="5"/>
        <v>24</v>
      </c>
      <c r="O43" s="20">
        <f t="shared" si="5"/>
        <v>384</v>
      </c>
      <c r="P43" s="20">
        <f t="shared" si="5"/>
        <v>368</v>
      </c>
      <c r="Q43" s="20">
        <f t="shared" si="5"/>
        <v>16</v>
      </c>
      <c r="R43" s="20"/>
      <c r="S43" s="20"/>
    </row>
    <row r="44" spans="1:34" ht="33.75" customHeight="1" x14ac:dyDescent="0.15">
      <c r="A44" s="102"/>
      <c r="B44" s="68" t="s">
        <v>55</v>
      </c>
      <c r="C44" s="20">
        <v>30</v>
      </c>
      <c r="D44" s="35" t="s">
        <v>141</v>
      </c>
      <c r="E44" s="38" t="s">
        <v>189</v>
      </c>
      <c r="F44" s="32"/>
      <c r="G44" s="32"/>
      <c r="H44" s="40">
        <v>3</v>
      </c>
      <c r="I44" s="32"/>
      <c r="J44" s="32"/>
      <c r="K44" s="32"/>
      <c r="L44" s="32"/>
      <c r="M44" s="32"/>
      <c r="N44" s="32">
        <v>3</v>
      </c>
      <c r="O44" s="32">
        <v>48</v>
      </c>
      <c r="P44" s="32">
        <v>48</v>
      </c>
      <c r="Q44" s="29"/>
      <c r="R44" s="29" t="s">
        <v>120</v>
      </c>
      <c r="S44" s="29" t="s">
        <v>100</v>
      </c>
      <c r="V44" s="8"/>
      <c r="W44" s="9"/>
      <c r="X44" s="74"/>
      <c r="Y44" s="74"/>
      <c r="Z44" s="74"/>
      <c r="AA44" s="74"/>
      <c r="AB44" s="74"/>
      <c r="AC44" s="74"/>
      <c r="AD44" s="74"/>
      <c r="AE44" s="74"/>
      <c r="AF44" s="1"/>
      <c r="AG44" s="1"/>
      <c r="AH44" s="8"/>
    </row>
    <row r="45" spans="1:34" ht="33.75" customHeight="1" x14ac:dyDescent="0.15">
      <c r="A45" s="102"/>
      <c r="B45" s="68"/>
      <c r="C45" s="51">
        <v>31</v>
      </c>
      <c r="D45" s="39" t="s">
        <v>142</v>
      </c>
      <c r="E45" s="48" t="s">
        <v>192</v>
      </c>
      <c r="F45" s="35"/>
      <c r="G45" s="35"/>
      <c r="H45" s="35"/>
      <c r="I45" s="35">
        <v>3</v>
      </c>
      <c r="J45" s="37"/>
      <c r="K45" s="35"/>
      <c r="L45" s="35"/>
      <c r="M45" s="35"/>
      <c r="N45" s="35">
        <v>3</v>
      </c>
      <c r="O45" s="35">
        <v>48</v>
      </c>
      <c r="P45" s="35">
        <v>48</v>
      </c>
      <c r="Q45" s="35"/>
      <c r="R45" s="36" t="s">
        <v>119</v>
      </c>
      <c r="S45" s="35" t="s">
        <v>65</v>
      </c>
      <c r="V45" s="8"/>
      <c r="W45" s="10"/>
      <c r="X45" s="75"/>
      <c r="Y45" s="75"/>
      <c r="Z45" s="75"/>
      <c r="AA45" s="75"/>
      <c r="AB45" s="75"/>
      <c r="AC45" s="75"/>
      <c r="AD45" s="75"/>
      <c r="AE45" s="75"/>
      <c r="AF45" s="1"/>
      <c r="AG45" s="1"/>
      <c r="AH45" s="8"/>
    </row>
    <row r="46" spans="1:34" ht="33.75" customHeight="1" x14ac:dyDescent="0.15">
      <c r="A46" s="102"/>
      <c r="B46" s="68"/>
      <c r="C46" s="51">
        <v>32</v>
      </c>
      <c r="D46" s="32" t="s">
        <v>130</v>
      </c>
      <c r="E46" s="7" t="s">
        <v>184</v>
      </c>
      <c r="F46" s="32"/>
      <c r="G46" s="32"/>
      <c r="H46" s="32"/>
      <c r="I46" s="11">
        <v>3</v>
      </c>
      <c r="J46" s="32"/>
      <c r="K46" s="32"/>
      <c r="L46" s="32"/>
      <c r="M46" s="32"/>
      <c r="N46" s="32">
        <v>3</v>
      </c>
      <c r="O46" s="32">
        <v>48</v>
      </c>
      <c r="P46" s="32">
        <v>48</v>
      </c>
      <c r="Q46" s="29"/>
      <c r="R46" s="29" t="s">
        <v>120</v>
      </c>
      <c r="S46" s="29" t="s">
        <v>100</v>
      </c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</row>
    <row r="47" spans="1:34" ht="33.75" customHeight="1" x14ac:dyDescent="0.15">
      <c r="A47" s="102"/>
      <c r="B47" s="68"/>
      <c r="C47" s="51">
        <v>33</v>
      </c>
      <c r="D47" s="32" t="s">
        <v>131</v>
      </c>
      <c r="E47" s="7" t="s">
        <v>132</v>
      </c>
      <c r="F47" s="32"/>
      <c r="G47" s="32"/>
      <c r="H47" s="32"/>
      <c r="I47" s="32"/>
      <c r="J47" s="32">
        <v>3</v>
      </c>
      <c r="K47" s="32"/>
      <c r="L47" s="32"/>
      <c r="M47" s="32"/>
      <c r="N47" s="32">
        <v>3</v>
      </c>
      <c r="O47" s="32">
        <v>48</v>
      </c>
      <c r="P47" s="32">
        <v>48</v>
      </c>
      <c r="Q47" s="29"/>
      <c r="R47" s="29" t="s">
        <v>120</v>
      </c>
      <c r="S47" s="29" t="s">
        <v>100</v>
      </c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</row>
    <row r="48" spans="1:34" ht="33.75" customHeight="1" x14ac:dyDescent="0.15">
      <c r="A48" s="102"/>
      <c r="B48" s="68"/>
      <c r="C48" s="51">
        <v>34</v>
      </c>
      <c r="D48" s="34" t="s">
        <v>137</v>
      </c>
      <c r="E48" s="7" t="s">
        <v>138</v>
      </c>
      <c r="F48" s="32"/>
      <c r="G48" s="32"/>
      <c r="H48" s="32"/>
      <c r="I48" s="32"/>
      <c r="J48" s="32">
        <v>3</v>
      </c>
      <c r="K48" s="32"/>
      <c r="L48" s="32"/>
      <c r="M48" s="32"/>
      <c r="N48" s="32">
        <v>3</v>
      </c>
      <c r="O48" s="32">
        <v>48</v>
      </c>
      <c r="P48" s="32">
        <v>48</v>
      </c>
      <c r="Q48" s="29"/>
      <c r="R48" s="29" t="s">
        <v>120</v>
      </c>
      <c r="S48" s="29" t="s">
        <v>100</v>
      </c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</row>
    <row r="49" spans="1:19" ht="33.75" customHeight="1" x14ac:dyDescent="0.15">
      <c r="A49" s="102"/>
      <c r="B49" s="68"/>
      <c r="C49" s="51">
        <v>35</v>
      </c>
      <c r="D49" s="29" t="s">
        <v>133</v>
      </c>
      <c r="E49" s="7" t="s">
        <v>134</v>
      </c>
      <c r="F49" s="32"/>
      <c r="G49" s="32"/>
      <c r="H49" s="32"/>
      <c r="I49" s="32"/>
      <c r="J49" s="32"/>
      <c r="K49" s="32">
        <v>3</v>
      </c>
      <c r="L49" s="32"/>
      <c r="M49" s="32"/>
      <c r="N49" s="32">
        <v>3</v>
      </c>
      <c r="O49" s="32">
        <v>48</v>
      </c>
      <c r="P49" s="32">
        <v>48</v>
      </c>
      <c r="Q49" s="29"/>
      <c r="R49" s="29" t="s">
        <v>120</v>
      </c>
      <c r="S49" s="29" t="s">
        <v>100</v>
      </c>
    </row>
    <row r="50" spans="1:19" ht="33.75" customHeight="1" x14ac:dyDescent="0.15">
      <c r="A50" s="102"/>
      <c r="B50" s="68"/>
      <c r="C50" s="51">
        <v>36</v>
      </c>
      <c r="D50" s="32" t="s">
        <v>135</v>
      </c>
      <c r="E50" s="7" t="s">
        <v>136</v>
      </c>
      <c r="G50" s="32"/>
      <c r="H50" s="32"/>
      <c r="I50" s="32"/>
      <c r="J50" s="32"/>
      <c r="K50" s="32">
        <v>3</v>
      </c>
      <c r="L50" s="32"/>
      <c r="M50" s="32"/>
      <c r="N50" s="32">
        <v>3</v>
      </c>
      <c r="O50" s="32">
        <v>48</v>
      </c>
      <c r="P50" s="32">
        <v>48</v>
      </c>
      <c r="Q50" s="29"/>
      <c r="R50" s="29" t="s">
        <v>120</v>
      </c>
      <c r="S50" s="29" t="s">
        <v>100</v>
      </c>
    </row>
    <row r="51" spans="1:19" ht="33.75" customHeight="1" x14ac:dyDescent="0.15">
      <c r="A51" s="102"/>
      <c r="B51" s="68"/>
      <c r="C51" s="51">
        <v>37</v>
      </c>
      <c r="D51" s="32" t="s">
        <v>139</v>
      </c>
      <c r="E51" s="7" t="s">
        <v>140</v>
      </c>
      <c r="F51" s="32"/>
      <c r="G51" s="32"/>
      <c r="H51" s="32"/>
      <c r="I51" s="32"/>
      <c r="J51" s="32"/>
      <c r="K51" s="32"/>
      <c r="L51" s="32">
        <v>2</v>
      </c>
      <c r="M51" s="32"/>
      <c r="N51" s="32">
        <v>2</v>
      </c>
      <c r="O51" s="32">
        <v>32</v>
      </c>
      <c r="P51" s="32">
        <v>32</v>
      </c>
      <c r="Q51" s="33"/>
      <c r="R51" s="29" t="s">
        <v>120</v>
      </c>
      <c r="S51" s="29" t="s">
        <v>100</v>
      </c>
    </row>
    <row r="52" spans="1:19" ht="24" customHeight="1" x14ac:dyDescent="0.15">
      <c r="A52" s="102"/>
      <c r="B52" s="69"/>
      <c r="C52" s="67" t="s">
        <v>51</v>
      </c>
      <c r="D52" s="67"/>
      <c r="E52" s="67"/>
      <c r="F52" s="31"/>
      <c r="G52" s="31"/>
      <c r="H52" s="31">
        <f t="shared" ref="H52:K52" si="6">SUM(H44:H51)</f>
        <v>3</v>
      </c>
      <c r="I52" s="31">
        <f t="shared" si="6"/>
        <v>6</v>
      </c>
      <c r="J52" s="31">
        <f t="shared" si="6"/>
        <v>6</v>
      </c>
      <c r="K52" s="31">
        <f t="shared" si="6"/>
        <v>6</v>
      </c>
      <c r="L52" s="31">
        <f>SUM(L44:L51)</f>
        <v>2</v>
      </c>
      <c r="M52" s="31"/>
      <c r="N52" s="44">
        <f>SUM(N44:N51)</f>
        <v>23</v>
      </c>
      <c r="O52" s="20">
        <f>SUM(O44:O51)</f>
        <v>368</v>
      </c>
      <c r="P52" s="20">
        <f>SUM(P44:P51)</f>
        <v>368</v>
      </c>
      <c r="Q52" s="20"/>
      <c r="R52" s="20"/>
      <c r="S52" s="20"/>
    </row>
    <row r="53" spans="1:19" s="15" customFormat="1" ht="24" x14ac:dyDescent="0.15">
      <c r="A53" s="102"/>
      <c r="B53" s="76" t="s">
        <v>33</v>
      </c>
      <c r="C53" s="20">
        <v>38</v>
      </c>
      <c r="D53" s="20" t="s">
        <v>88</v>
      </c>
      <c r="E53" s="3" t="s">
        <v>194</v>
      </c>
      <c r="F53" s="20">
        <v>2</v>
      </c>
      <c r="G53" s="20"/>
      <c r="H53" s="20"/>
      <c r="I53" s="20"/>
      <c r="J53" s="20"/>
      <c r="K53" s="20"/>
      <c r="L53" s="20"/>
      <c r="M53" s="20"/>
      <c r="N53" s="20">
        <v>1</v>
      </c>
      <c r="O53" s="20">
        <f>N53*16</f>
        <v>16</v>
      </c>
      <c r="P53" s="20">
        <v>16</v>
      </c>
      <c r="Q53" s="20"/>
      <c r="R53" s="5" t="s">
        <v>56</v>
      </c>
      <c r="S53" s="5" t="s">
        <v>54</v>
      </c>
    </row>
    <row r="54" spans="1:19" s="15" customFormat="1" ht="36" customHeight="1" x14ac:dyDescent="0.2">
      <c r="A54" s="102"/>
      <c r="B54" s="77"/>
      <c r="C54" s="51">
        <v>39</v>
      </c>
      <c r="D54" s="25" t="s">
        <v>107</v>
      </c>
      <c r="E54" s="3" t="s">
        <v>111</v>
      </c>
      <c r="F54" s="26"/>
      <c r="G54" s="26"/>
      <c r="H54" s="31">
        <v>2</v>
      </c>
      <c r="I54" s="26"/>
      <c r="J54" s="20"/>
      <c r="K54" s="26"/>
      <c r="L54" s="26"/>
      <c r="M54" s="26"/>
      <c r="N54" s="20">
        <f t="shared" ref="N54" si="7">SUM(F54:M54)</f>
        <v>2</v>
      </c>
      <c r="O54" s="20">
        <f t="shared" ref="O54:O72" si="8">N54*16</f>
        <v>32</v>
      </c>
      <c r="P54" s="20">
        <f>N54*16</f>
        <v>32</v>
      </c>
      <c r="Q54" s="20"/>
      <c r="R54" s="20" t="s">
        <v>40</v>
      </c>
      <c r="S54" s="5" t="s">
        <v>108</v>
      </c>
    </row>
    <row r="55" spans="1:19" s="15" customFormat="1" ht="42" customHeight="1" x14ac:dyDescent="0.2">
      <c r="A55" s="102"/>
      <c r="B55" s="77"/>
      <c r="C55" s="51">
        <v>40</v>
      </c>
      <c r="D55" s="57" t="s">
        <v>195</v>
      </c>
      <c r="E55" s="3" t="s">
        <v>190</v>
      </c>
      <c r="F55" s="30"/>
      <c r="G55" s="31"/>
      <c r="H55" s="31">
        <v>3</v>
      </c>
      <c r="I55" s="31"/>
      <c r="J55" s="31"/>
      <c r="K55" s="31"/>
      <c r="L55" s="26"/>
      <c r="M55" s="31"/>
      <c r="N55" s="31">
        <v>3</v>
      </c>
      <c r="O55" s="31">
        <f t="shared" ref="O55" si="9">N55*16</f>
        <v>48</v>
      </c>
      <c r="P55" s="31">
        <v>48</v>
      </c>
      <c r="Q55" s="31"/>
      <c r="R55" s="31" t="s">
        <v>40</v>
      </c>
      <c r="S55" s="5" t="s">
        <v>57</v>
      </c>
    </row>
    <row r="56" spans="1:19" s="15" customFormat="1" ht="36" customHeight="1" x14ac:dyDescent="0.2">
      <c r="A56" s="102"/>
      <c r="B56" s="77"/>
      <c r="C56" s="51">
        <v>41</v>
      </c>
      <c r="D56" s="29" t="s">
        <v>103</v>
      </c>
      <c r="E56" s="3" t="s">
        <v>74</v>
      </c>
      <c r="F56" s="26"/>
      <c r="G56" s="26"/>
      <c r="H56" s="43">
        <v>2</v>
      </c>
      <c r="I56" s="29"/>
      <c r="J56" s="31"/>
      <c r="K56" s="31"/>
      <c r="L56" s="26"/>
      <c r="M56" s="31"/>
      <c r="N56" s="31">
        <f t="shared" ref="N56" si="10">SUM(F56:M56)</f>
        <v>2</v>
      </c>
      <c r="O56" s="31">
        <f t="shared" ref="O56" si="11">N56*16</f>
        <v>32</v>
      </c>
      <c r="P56" s="31">
        <f t="shared" ref="P56" si="12">N56*16</f>
        <v>32</v>
      </c>
      <c r="Q56" s="31"/>
      <c r="R56" s="31" t="s">
        <v>40</v>
      </c>
      <c r="S56" s="31" t="s">
        <v>36</v>
      </c>
    </row>
    <row r="57" spans="1:19" s="15" customFormat="1" ht="24" x14ac:dyDescent="0.2">
      <c r="A57" s="102"/>
      <c r="B57" s="77"/>
      <c r="C57" s="51">
        <v>42</v>
      </c>
      <c r="D57" s="41" t="s">
        <v>144</v>
      </c>
      <c r="E57" s="42" t="s">
        <v>145</v>
      </c>
      <c r="F57" s="30"/>
      <c r="G57" s="31"/>
      <c r="H57" s="31"/>
      <c r="I57" s="31">
        <v>2</v>
      </c>
      <c r="J57" s="31"/>
      <c r="K57" s="29"/>
      <c r="L57" s="26"/>
      <c r="M57" s="31"/>
      <c r="N57" s="31">
        <f>SUM(F57:M57)</f>
        <v>2</v>
      </c>
      <c r="O57" s="31">
        <f>N57*16</f>
        <v>32</v>
      </c>
      <c r="P57" s="31">
        <v>32</v>
      </c>
      <c r="Q57" s="31"/>
      <c r="R57" s="31" t="s">
        <v>40</v>
      </c>
      <c r="S57" s="5" t="s">
        <v>34</v>
      </c>
    </row>
    <row r="58" spans="1:19" s="15" customFormat="1" ht="21" customHeight="1" x14ac:dyDescent="0.2">
      <c r="A58" s="102"/>
      <c r="B58" s="77"/>
      <c r="C58" s="51">
        <v>43</v>
      </c>
      <c r="D58" s="46" t="s">
        <v>53</v>
      </c>
      <c r="E58" s="3" t="s">
        <v>153</v>
      </c>
      <c r="F58" s="46"/>
      <c r="G58" s="44"/>
      <c r="H58" s="44"/>
      <c r="I58" s="44">
        <v>2</v>
      </c>
      <c r="J58" s="44"/>
      <c r="K58" s="26"/>
      <c r="L58" s="26"/>
      <c r="M58" s="44"/>
      <c r="N58" s="44">
        <f t="shared" ref="N58" si="13">SUM(F58:M58)</f>
        <v>2</v>
      </c>
      <c r="O58" s="44">
        <f t="shared" ref="O58" si="14">N58*16</f>
        <v>32</v>
      </c>
      <c r="P58" s="44">
        <v>32</v>
      </c>
      <c r="Q58" s="44"/>
      <c r="R58" s="44" t="s">
        <v>40</v>
      </c>
      <c r="S58" s="5" t="s">
        <v>34</v>
      </c>
    </row>
    <row r="59" spans="1:19" s="15" customFormat="1" ht="24" x14ac:dyDescent="0.2">
      <c r="A59" s="102"/>
      <c r="B59" s="77"/>
      <c r="C59" s="51">
        <v>44</v>
      </c>
      <c r="D59" s="56" t="s">
        <v>186</v>
      </c>
      <c r="E59" s="3" t="s">
        <v>185</v>
      </c>
      <c r="F59" s="26"/>
      <c r="G59" s="26"/>
      <c r="H59" s="26"/>
      <c r="I59" s="26"/>
      <c r="J59" s="55">
        <v>2</v>
      </c>
      <c r="K59" s="26"/>
      <c r="L59" s="26"/>
      <c r="M59" s="26"/>
      <c r="N59" s="55">
        <f t="shared" ref="N59" si="15">SUM(F59:M59)</f>
        <v>2</v>
      </c>
      <c r="O59" s="55">
        <f t="shared" ref="O59" si="16">N59*16</f>
        <v>32</v>
      </c>
      <c r="P59" s="55">
        <v>32</v>
      </c>
      <c r="Q59" s="55"/>
      <c r="R59" s="55" t="s">
        <v>40</v>
      </c>
      <c r="S59" s="5" t="s">
        <v>187</v>
      </c>
    </row>
    <row r="60" spans="1:19" s="15" customFormat="1" ht="24" x14ac:dyDescent="0.2">
      <c r="A60" s="102"/>
      <c r="B60" s="77"/>
      <c r="C60" s="51">
        <v>45</v>
      </c>
      <c r="D60" s="30" t="s">
        <v>90</v>
      </c>
      <c r="E60" s="3" t="s">
        <v>150</v>
      </c>
      <c r="F60" s="30"/>
      <c r="G60" s="31"/>
      <c r="H60" s="31"/>
      <c r="I60" s="31"/>
      <c r="J60" s="30">
        <v>2</v>
      </c>
      <c r="K60" s="31"/>
      <c r="L60" s="26"/>
      <c r="M60" s="31"/>
      <c r="N60" s="31">
        <f t="shared" ref="N60:N61" si="17">SUM(F60:M60)</f>
        <v>2</v>
      </c>
      <c r="O60" s="31">
        <f t="shared" ref="O60:O61" si="18">N60*16</f>
        <v>32</v>
      </c>
      <c r="P60" s="31">
        <f t="shared" ref="P60" si="19">N60*16</f>
        <v>32</v>
      </c>
      <c r="Q60" s="31"/>
      <c r="R60" s="31" t="s">
        <v>40</v>
      </c>
      <c r="S60" s="31" t="s">
        <v>37</v>
      </c>
    </row>
    <row r="61" spans="1:19" s="15" customFormat="1" ht="24" x14ac:dyDescent="0.2">
      <c r="A61" s="102"/>
      <c r="B61" s="77"/>
      <c r="C61" s="51">
        <v>46</v>
      </c>
      <c r="D61" s="46" t="s">
        <v>102</v>
      </c>
      <c r="E61" s="3" t="s">
        <v>101</v>
      </c>
      <c r="F61" s="46"/>
      <c r="G61" s="44"/>
      <c r="H61" s="44"/>
      <c r="I61" s="44"/>
      <c r="J61" s="44">
        <v>2</v>
      </c>
      <c r="K61" s="43"/>
      <c r="L61" s="26"/>
      <c r="M61" s="44"/>
      <c r="N61" s="44">
        <f t="shared" si="17"/>
        <v>2</v>
      </c>
      <c r="O61" s="44">
        <f t="shared" si="18"/>
        <v>32</v>
      </c>
      <c r="P61" s="44">
        <v>32</v>
      </c>
      <c r="Q61" s="44"/>
      <c r="R61" s="44" t="s">
        <v>40</v>
      </c>
      <c r="S61" s="5" t="s">
        <v>34</v>
      </c>
    </row>
    <row r="62" spans="1:19" s="15" customFormat="1" ht="36" x14ac:dyDescent="0.2">
      <c r="A62" s="102"/>
      <c r="B62" s="77"/>
      <c r="C62" s="51">
        <v>47</v>
      </c>
      <c r="D62" s="29" t="s">
        <v>143</v>
      </c>
      <c r="E62" s="7" t="s">
        <v>151</v>
      </c>
      <c r="F62" s="30"/>
      <c r="G62" s="31"/>
      <c r="H62" s="31"/>
      <c r="I62" s="31"/>
      <c r="J62" s="11"/>
      <c r="K62" s="30">
        <v>2</v>
      </c>
      <c r="L62" s="26"/>
      <c r="M62" s="31"/>
      <c r="N62" s="31">
        <f t="shared" ref="N62:N63" si="20">SUM(F62:M62)</f>
        <v>2</v>
      </c>
      <c r="O62" s="31">
        <f t="shared" ref="O62:O63" si="21">N62*16</f>
        <v>32</v>
      </c>
      <c r="P62" s="31">
        <f t="shared" ref="P62:P63" si="22">N62*16</f>
        <v>32</v>
      </c>
      <c r="Q62" s="31"/>
      <c r="R62" s="31" t="s">
        <v>40</v>
      </c>
      <c r="S62" s="5" t="s">
        <v>34</v>
      </c>
    </row>
    <row r="63" spans="1:19" s="15" customFormat="1" ht="23.25" x14ac:dyDescent="0.2">
      <c r="A63" s="102"/>
      <c r="B63" s="77"/>
      <c r="C63" s="51">
        <v>48</v>
      </c>
      <c r="D63" s="29" t="s">
        <v>91</v>
      </c>
      <c r="E63" s="3" t="s">
        <v>152</v>
      </c>
      <c r="F63" s="26"/>
      <c r="G63" s="26"/>
      <c r="H63" s="26"/>
      <c r="I63" s="26"/>
      <c r="J63" s="31"/>
      <c r="K63" s="31">
        <v>2</v>
      </c>
      <c r="L63" s="26"/>
      <c r="M63" s="31"/>
      <c r="N63" s="31">
        <f t="shared" si="20"/>
        <v>2</v>
      </c>
      <c r="O63" s="31">
        <f t="shared" si="21"/>
        <v>32</v>
      </c>
      <c r="P63" s="31">
        <f t="shared" si="22"/>
        <v>32</v>
      </c>
      <c r="Q63" s="31"/>
      <c r="R63" s="31" t="s">
        <v>40</v>
      </c>
      <c r="S63" s="5" t="s">
        <v>34</v>
      </c>
    </row>
    <row r="64" spans="1:19" s="15" customFormat="1" ht="25.5" customHeight="1" x14ac:dyDescent="0.15">
      <c r="A64" s="102"/>
      <c r="B64" s="77"/>
      <c r="C64" s="51">
        <v>49</v>
      </c>
      <c r="D64" s="30" t="s">
        <v>106</v>
      </c>
      <c r="E64" s="3" t="s">
        <v>154</v>
      </c>
      <c r="F64" s="30"/>
      <c r="G64" s="31"/>
      <c r="H64" s="31"/>
      <c r="I64" s="31"/>
      <c r="J64" s="31"/>
      <c r="K64" s="31">
        <v>2</v>
      </c>
      <c r="L64" s="31"/>
      <c r="M64" s="31"/>
      <c r="N64" s="31">
        <f t="shared" ref="N64" si="23">SUM(F64:M64)</f>
        <v>2</v>
      </c>
      <c r="O64" s="31">
        <f t="shared" ref="O64" si="24">N64*16</f>
        <v>32</v>
      </c>
      <c r="P64" s="31">
        <v>32</v>
      </c>
      <c r="Q64" s="31"/>
      <c r="R64" s="31" t="s">
        <v>40</v>
      </c>
      <c r="S64" s="5" t="s">
        <v>92</v>
      </c>
    </row>
    <row r="65" spans="1:19" s="15" customFormat="1" ht="33" customHeight="1" x14ac:dyDescent="0.15">
      <c r="A65" s="102"/>
      <c r="B65" s="77"/>
      <c r="C65" s="51">
        <v>50</v>
      </c>
      <c r="D65" s="29" t="s">
        <v>148</v>
      </c>
      <c r="E65" s="7" t="s">
        <v>158</v>
      </c>
      <c r="F65" s="29"/>
      <c r="G65" s="29"/>
      <c r="H65" s="29"/>
      <c r="I65" s="29"/>
      <c r="J65" s="32"/>
      <c r="K65" s="32">
        <v>2</v>
      </c>
      <c r="L65" s="32"/>
      <c r="M65" s="32"/>
      <c r="N65" s="32">
        <v>2</v>
      </c>
      <c r="O65" s="32">
        <v>32</v>
      </c>
      <c r="P65" s="32">
        <v>32</v>
      </c>
      <c r="Q65" s="32"/>
      <c r="R65" s="29" t="s">
        <v>110</v>
      </c>
      <c r="S65" s="47" t="s">
        <v>167</v>
      </c>
    </row>
    <row r="66" spans="1:19" s="15" customFormat="1" ht="25.5" customHeight="1" x14ac:dyDescent="0.2">
      <c r="A66" s="102"/>
      <c r="B66" s="77"/>
      <c r="C66" s="51">
        <v>51</v>
      </c>
      <c r="D66" s="31" t="s">
        <v>104</v>
      </c>
      <c r="E66" s="3" t="s">
        <v>80</v>
      </c>
      <c r="F66" s="26"/>
      <c r="G66" s="26"/>
      <c r="H66" s="26"/>
      <c r="I66" s="26"/>
      <c r="J66" s="31"/>
      <c r="K66" s="26"/>
      <c r="L66" s="31" t="s">
        <v>166</v>
      </c>
      <c r="M66" s="31"/>
      <c r="N66" s="31">
        <v>3</v>
      </c>
      <c r="O66" s="31">
        <v>48</v>
      </c>
      <c r="P66" s="31">
        <v>32</v>
      </c>
      <c r="Q66" s="31">
        <v>16</v>
      </c>
      <c r="R66" s="31" t="s">
        <v>40</v>
      </c>
      <c r="S66" s="31" t="s">
        <v>36</v>
      </c>
    </row>
    <row r="67" spans="1:19" s="15" customFormat="1" ht="32.25" customHeight="1" x14ac:dyDescent="0.15">
      <c r="A67" s="102"/>
      <c r="B67" s="77"/>
      <c r="C67" s="51">
        <v>52</v>
      </c>
      <c r="D67" s="29" t="s">
        <v>146</v>
      </c>
      <c r="E67" s="7" t="s">
        <v>147</v>
      </c>
      <c r="F67" s="29"/>
      <c r="G67" s="29"/>
      <c r="H67" s="29"/>
      <c r="I67" s="29"/>
      <c r="J67" s="32"/>
      <c r="K67" s="32"/>
      <c r="L67" s="32">
        <v>2</v>
      </c>
      <c r="M67" s="32"/>
      <c r="N67" s="32">
        <v>2</v>
      </c>
      <c r="O67" s="32">
        <v>32</v>
      </c>
      <c r="P67" s="32">
        <v>32</v>
      </c>
      <c r="Q67" s="32"/>
      <c r="R67" s="29" t="s">
        <v>110</v>
      </c>
      <c r="S67" s="29" t="s">
        <v>61</v>
      </c>
    </row>
    <row r="68" spans="1:19" s="15" customFormat="1" ht="24" x14ac:dyDescent="0.2">
      <c r="A68" s="102"/>
      <c r="B68" s="77"/>
      <c r="C68" s="51">
        <v>53</v>
      </c>
      <c r="D68" s="24" t="s">
        <v>77</v>
      </c>
      <c r="E68" s="3" t="s">
        <v>76</v>
      </c>
      <c r="F68" s="26"/>
      <c r="G68" s="26"/>
      <c r="H68" s="26"/>
      <c r="I68" s="26"/>
      <c r="J68" s="20"/>
      <c r="K68" s="31"/>
      <c r="L68" s="31" t="s">
        <v>87</v>
      </c>
      <c r="M68" s="20"/>
      <c r="N68" s="20">
        <v>2</v>
      </c>
      <c r="O68" s="20">
        <f t="shared" si="8"/>
        <v>32</v>
      </c>
      <c r="P68" s="20">
        <v>16</v>
      </c>
      <c r="Q68" s="20">
        <v>16</v>
      </c>
      <c r="R68" s="20" t="s">
        <v>40</v>
      </c>
      <c r="S68" s="20" t="s">
        <v>36</v>
      </c>
    </row>
    <row r="69" spans="1:19" s="15" customFormat="1" ht="25.5" customHeight="1" x14ac:dyDescent="0.15">
      <c r="A69" s="102"/>
      <c r="B69" s="77"/>
      <c r="C69" s="51">
        <v>54</v>
      </c>
      <c r="D69" s="23" t="s">
        <v>89</v>
      </c>
      <c r="E69" s="3" t="s">
        <v>84</v>
      </c>
      <c r="F69" s="25"/>
      <c r="G69" s="20"/>
      <c r="H69" s="20"/>
      <c r="I69" s="20"/>
      <c r="J69" s="20"/>
      <c r="K69" s="20"/>
      <c r="L69" s="20">
        <v>2</v>
      </c>
      <c r="M69" s="20"/>
      <c r="N69" s="20">
        <v>2</v>
      </c>
      <c r="O69" s="20">
        <v>32</v>
      </c>
      <c r="P69" s="20">
        <v>32</v>
      </c>
      <c r="Q69" s="20"/>
      <c r="R69" s="5" t="s">
        <v>85</v>
      </c>
      <c r="S69" s="5" t="s">
        <v>86</v>
      </c>
    </row>
    <row r="70" spans="1:19" s="15" customFormat="1" ht="25.5" customHeight="1" x14ac:dyDescent="0.15">
      <c r="A70" s="102"/>
      <c r="B70" s="77"/>
      <c r="C70" s="51">
        <v>55</v>
      </c>
      <c r="D70" s="29" t="s">
        <v>155</v>
      </c>
      <c r="E70" s="7" t="s">
        <v>156</v>
      </c>
      <c r="F70" s="29"/>
      <c r="G70" s="29"/>
      <c r="H70" s="32"/>
      <c r="I70" s="32"/>
      <c r="J70" s="32"/>
      <c r="K70" s="11"/>
      <c r="L70" s="32">
        <v>2</v>
      </c>
      <c r="M70" s="32"/>
      <c r="N70" s="32">
        <v>2</v>
      </c>
      <c r="O70" s="32">
        <v>32</v>
      </c>
      <c r="P70" s="32">
        <v>32</v>
      </c>
      <c r="Q70" s="32"/>
      <c r="R70" s="29" t="s">
        <v>120</v>
      </c>
      <c r="S70" s="29" t="s">
        <v>157</v>
      </c>
    </row>
    <row r="71" spans="1:19" ht="24" x14ac:dyDescent="0.2">
      <c r="A71" s="102"/>
      <c r="B71" s="77"/>
      <c r="C71" s="51">
        <v>56</v>
      </c>
      <c r="D71" s="23" t="s">
        <v>73</v>
      </c>
      <c r="E71" s="3" t="s">
        <v>75</v>
      </c>
      <c r="F71" s="26"/>
      <c r="G71" s="26"/>
      <c r="H71" s="26"/>
      <c r="I71" s="26"/>
      <c r="J71" s="20"/>
      <c r="K71" s="26"/>
      <c r="L71" s="20">
        <v>2</v>
      </c>
      <c r="M71" s="20"/>
      <c r="N71" s="20">
        <v>2</v>
      </c>
      <c r="O71" s="20">
        <f t="shared" si="8"/>
        <v>32</v>
      </c>
      <c r="P71" s="20">
        <v>32</v>
      </c>
      <c r="Q71" s="20"/>
      <c r="R71" s="20" t="s">
        <v>40</v>
      </c>
      <c r="S71" s="20" t="s">
        <v>36</v>
      </c>
    </row>
    <row r="72" spans="1:19" s="15" customFormat="1" ht="36" x14ac:dyDescent="0.2">
      <c r="A72" s="102"/>
      <c r="B72" s="77"/>
      <c r="C72" s="51">
        <v>57</v>
      </c>
      <c r="D72" s="24" t="s">
        <v>105</v>
      </c>
      <c r="E72" s="3" t="s">
        <v>112</v>
      </c>
      <c r="F72" s="26"/>
      <c r="G72" s="26"/>
      <c r="H72" s="26"/>
      <c r="I72" s="26"/>
      <c r="J72" s="20"/>
      <c r="K72" s="26"/>
      <c r="L72" s="20">
        <v>2</v>
      </c>
      <c r="M72" s="20"/>
      <c r="N72" s="20">
        <v>2</v>
      </c>
      <c r="O72" s="20">
        <f t="shared" si="8"/>
        <v>32</v>
      </c>
      <c r="P72" s="20">
        <v>32</v>
      </c>
      <c r="Q72" s="20"/>
      <c r="R72" s="5" t="s">
        <v>149</v>
      </c>
      <c r="S72" s="5" t="s">
        <v>57</v>
      </c>
    </row>
    <row r="73" spans="1:19" ht="24" customHeight="1" x14ac:dyDescent="0.15">
      <c r="A73" s="102"/>
      <c r="B73" s="77"/>
      <c r="C73" s="67" t="s">
        <v>51</v>
      </c>
      <c r="D73" s="67"/>
      <c r="E73" s="67"/>
      <c r="F73" s="31">
        <f t="shared" ref="F73:K73" si="25">SUM(F53:F72)</f>
        <v>2</v>
      </c>
      <c r="G73" s="55">
        <f t="shared" si="25"/>
        <v>0</v>
      </c>
      <c r="H73" s="55">
        <f t="shared" si="25"/>
        <v>7</v>
      </c>
      <c r="I73" s="31">
        <f t="shared" si="25"/>
        <v>4</v>
      </c>
      <c r="J73" s="31">
        <f t="shared" si="25"/>
        <v>6</v>
      </c>
      <c r="K73" s="20">
        <f t="shared" si="25"/>
        <v>8</v>
      </c>
      <c r="L73" s="31">
        <v>15</v>
      </c>
      <c r="M73" s="20"/>
      <c r="N73" s="20">
        <f>SUM(N53:N72)</f>
        <v>41</v>
      </c>
      <c r="O73" s="20">
        <f>SUM(O53:O72)</f>
        <v>656</v>
      </c>
      <c r="P73" s="20">
        <f>SUM(P53:P72)</f>
        <v>624</v>
      </c>
      <c r="Q73" s="20">
        <f>SUM(Q53:Q72)</f>
        <v>32</v>
      </c>
      <c r="R73" s="12"/>
      <c r="S73" s="20"/>
    </row>
    <row r="74" spans="1:19" ht="30.75" customHeight="1" x14ac:dyDescent="0.15">
      <c r="A74" s="102"/>
      <c r="B74" s="78"/>
      <c r="C74" s="79" t="s">
        <v>159</v>
      </c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1"/>
    </row>
    <row r="75" spans="1:19" ht="24.75" customHeight="1" x14ac:dyDescent="0.15">
      <c r="A75" s="102"/>
      <c r="B75" s="99" t="s">
        <v>81</v>
      </c>
      <c r="C75" s="100"/>
      <c r="D75" s="100"/>
      <c r="E75" s="100"/>
      <c r="F75" s="18">
        <f>F73</f>
        <v>2</v>
      </c>
      <c r="G75" s="18">
        <f t="shared" ref="G75:M75" si="26">G73</f>
        <v>0</v>
      </c>
      <c r="H75" s="18">
        <f t="shared" si="26"/>
        <v>7</v>
      </c>
      <c r="I75" s="18">
        <f t="shared" si="26"/>
        <v>4</v>
      </c>
      <c r="J75" s="18">
        <f t="shared" si="26"/>
        <v>6</v>
      </c>
      <c r="K75" s="18">
        <f t="shared" si="26"/>
        <v>8</v>
      </c>
      <c r="L75" s="18">
        <f t="shared" si="26"/>
        <v>15</v>
      </c>
      <c r="M75" s="18">
        <f t="shared" si="26"/>
        <v>0</v>
      </c>
      <c r="N75" s="18">
        <f t="shared" ref="N75:Q75" si="27">N73</f>
        <v>41</v>
      </c>
      <c r="O75" s="18">
        <f t="shared" si="27"/>
        <v>656</v>
      </c>
      <c r="P75" s="18">
        <f t="shared" si="27"/>
        <v>624</v>
      </c>
      <c r="Q75" s="18">
        <f t="shared" si="27"/>
        <v>32</v>
      </c>
      <c r="R75" s="79"/>
      <c r="S75" s="81"/>
    </row>
    <row r="76" spans="1:19" ht="24.75" customHeight="1" x14ac:dyDescent="0.15">
      <c r="A76" s="99" t="s">
        <v>82</v>
      </c>
      <c r="B76" s="100"/>
      <c r="C76" s="100"/>
      <c r="D76" s="100"/>
      <c r="E76" s="100"/>
      <c r="F76" s="18">
        <f t="shared" ref="F76:Q76" si="28">F25+F43+F52</f>
        <v>20</v>
      </c>
      <c r="G76" s="18">
        <f t="shared" si="28"/>
        <v>24</v>
      </c>
      <c r="H76" s="18">
        <f t="shared" si="28"/>
        <v>22</v>
      </c>
      <c r="I76" s="18">
        <f t="shared" si="28"/>
        <v>21</v>
      </c>
      <c r="J76" s="18">
        <f t="shared" si="28"/>
        <v>9</v>
      </c>
      <c r="K76" s="18">
        <f t="shared" si="28"/>
        <v>6</v>
      </c>
      <c r="L76" s="18">
        <f t="shared" si="28"/>
        <v>4</v>
      </c>
      <c r="M76" s="18">
        <f t="shared" si="28"/>
        <v>0</v>
      </c>
      <c r="N76" s="18">
        <f t="shared" si="28"/>
        <v>102</v>
      </c>
      <c r="O76" s="18">
        <f t="shared" si="28"/>
        <v>1632</v>
      </c>
      <c r="P76" s="18">
        <f t="shared" si="28"/>
        <v>1584</v>
      </c>
      <c r="Q76" s="18">
        <f t="shared" si="28"/>
        <v>48</v>
      </c>
      <c r="R76" s="73"/>
      <c r="S76" s="101"/>
    </row>
    <row r="77" spans="1:19" ht="32.25" customHeight="1" x14ac:dyDescent="0.15">
      <c r="A77" s="98" t="s">
        <v>31</v>
      </c>
      <c r="B77" s="98" t="s">
        <v>96</v>
      </c>
      <c r="C77" s="63" t="s">
        <v>32</v>
      </c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</row>
    <row r="78" spans="1:19" ht="24.75" customHeight="1" x14ac:dyDescent="0.15">
      <c r="A78" s="98"/>
      <c r="B78" s="98"/>
      <c r="C78" s="70" t="s">
        <v>50</v>
      </c>
      <c r="D78" s="70"/>
      <c r="E78" s="70"/>
      <c r="F78" s="24"/>
      <c r="G78" s="24"/>
      <c r="H78" s="24"/>
      <c r="I78" s="24"/>
      <c r="J78" s="24"/>
      <c r="K78" s="24"/>
      <c r="L78" s="24"/>
      <c r="M78" s="24"/>
      <c r="N78" s="45">
        <v>6</v>
      </c>
      <c r="O78" s="23">
        <f>N78*16</f>
        <v>96</v>
      </c>
      <c r="P78" s="23">
        <f>O78</f>
        <v>96</v>
      </c>
      <c r="Q78" s="13"/>
      <c r="R78" s="4"/>
      <c r="S78" s="4"/>
    </row>
    <row r="79" spans="1:19" ht="24.75" customHeight="1" x14ac:dyDescent="0.15">
      <c r="A79" s="71" t="s">
        <v>30</v>
      </c>
      <c r="B79" s="72"/>
      <c r="C79" s="72"/>
      <c r="D79" s="72"/>
      <c r="E79" s="73"/>
      <c r="F79" s="27">
        <f t="shared" ref="F79:M79" si="29">F25+F43+F52+F73+F78</f>
        <v>22</v>
      </c>
      <c r="G79" s="27">
        <f t="shared" si="29"/>
        <v>24</v>
      </c>
      <c r="H79" s="27">
        <f t="shared" si="29"/>
        <v>29</v>
      </c>
      <c r="I79" s="27">
        <f t="shared" si="29"/>
        <v>25</v>
      </c>
      <c r="J79" s="27">
        <f t="shared" si="29"/>
        <v>15</v>
      </c>
      <c r="K79" s="27">
        <f t="shared" si="29"/>
        <v>14</v>
      </c>
      <c r="L79" s="27">
        <f t="shared" si="29"/>
        <v>19</v>
      </c>
      <c r="M79" s="27">
        <f t="shared" si="29"/>
        <v>0</v>
      </c>
      <c r="N79" s="27">
        <f>N25+N43+N52+21+N78+N34</f>
        <v>143</v>
      </c>
      <c r="O79" s="27">
        <f>O25+O34+O43+O52+336+O78</f>
        <v>2288</v>
      </c>
      <c r="P79" s="27">
        <f>P25+P34+P43+P52+304+P78</f>
        <v>2208</v>
      </c>
      <c r="Q79" s="27">
        <f>Q25+Q34+Q43+Q52+Q73+Q78</f>
        <v>80</v>
      </c>
      <c r="R79" s="21"/>
      <c r="S79" s="21"/>
    </row>
    <row r="81" spans="1:19" ht="30.75" customHeight="1" x14ac:dyDescent="0.2">
      <c r="A81" s="97" t="s">
        <v>52</v>
      </c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</row>
    <row r="82" spans="1:19" x14ac:dyDescent="0.15">
      <c r="A82" s="92"/>
      <c r="B82" s="93"/>
      <c r="N82" s="28"/>
    </row>
  </sheetData>
  <autoFilter ref="A2:WWB79">
    <filterColumn colId="0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5" showButton="0"/>
  </autoFilter>
  <mergeCells count="54">
    <mergeCell ref="B4:B25"/>
    <mergeCell ref="C25:E25"/>
    <mergeCell ref="C29:E29"/>
    <mergeCell ref="C30:E30"/>
    <mergeCell ref="A82:B82"/>
    <mergeCell ref="C34:E34"/>
    <mergeCell ref="A4:A34"/>
    <mergeCell ref="A81:S81"/>
    <mergeCell ref="A77:A78"/>
    <mergeCell ref="B77:B78"/>
    <mergeCell ref="B75:E75"/>
    <mergeCell ref="R75:S75"/>
    <mergeCell ref="A76:E76"/>
    <mergeCell ref="R76:S76"/>
    <mergeCell ref="A35:A75"/>
    <mergeCell ref="B35:B43"/>
    <mergeCell ref="A1:S1"/>
    <mergeCell ref="C2:C3"/>
    <mergeCell ref="D2:D3"/>
    <mergeCell ref="E2:E3"/>
    <mergeCell ref="F2:M2"/>
    <mergeCell ref="N2:N3"/>
    <mergeCell ref="O2:O3"/>
    <mergeCell ref="P2:Q2"/>
    <mergeCell ref="A2:B3"/>
    <mergeCell ref="R2:R3"/>
    <mergeCell ref="S2:S3"/>
    <mergeCell ref="X44:AE44"/>
    <mergeCell ref="X45:AE45"/>
    <mergeCell ref="C52:E52"/>
    <mergeCell ref="B53:B74"/>
    <mergeCell ref="C73:E73"/>
    <mergeCell ref="C74:S74"/>
    <mergeCell ref="C43:E43"/>
    <mergeCell ref="B44:B52"/>
    <mergeCell ref="C77:S77"/>
    <mergeCell ref="C78:E78"/>
    <mergeCell ref="A79:E79"/>
    <mergeCell ref="B26:B34"/>
    <mergeCell ref="F26:M26"/>
    <mergeCell ref="P26:S33"/>
    <mergeCell ref="F27:M27"/>
    <mergeCell ref="F28:M28"/>
    <mergeCell ref="F29:M29"/>
    <mergeCell ref="F30:M30"/>
    <mergeCell ref="F31:M31"/>
    <mergeCell ref="F32:M32"/>
    <mergeCell ref="F33:M33"/>
    <mergeCell ref="C31:E31"/>
    <mergeCell ref="C32:E32"/>
    <mergeCell ref="C33:E33"/>
    <mergeCell ref="C26:E26"/>
    <mergeCell ref="C27:E27"/>
    <mergeCell ref="C28:E28"/>
  </mergeCells>
  <phoneticPr fontId="2" type="noConversion"/>
  <pageMargins left="0.47244094488188981" right="0.47244094488188981" top="0.78740157480314965" bottom="0.78740157480314965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</dc:creator>
  <cp:lastModifiedBy>HM</cp:lastModifiedBy>
  <cp:lastPrinted>2018-03-29T02:27:51Z</cp:lastPrinted>
  <dcterms:created xsi:type="dcterms:W3CDTF">2015-06-01T02:19:54Z</dcterms:created>
  <dcterms:modified xsi:type="dcterms:W3CDTF">2018-03-29T06:11:23Z</dcterms:modified>
</cp:coreProperties>
</file>