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2" i="1" l="1"/>
  <c r="N9" i="1"/>
  <c r="N10" i="1"/>
  <c r="P8" i="1"/>
  <c r="P11" i="1"/>
  <c r="P7" i="1"/>
  <c r="O8" i="1"/>
  <c r="N8" i="1" s="1"/>
  <c r="O11" i="1"/>
  <c r="N11" i="1" s="1"/>
  <c r="O7" i="1"/>
  <c r="N7" i="1" s="1"/>
  <c r="K11" i="1"/>
  <c r="K10" i="1"/>
  <c r="K9" i="1"/>
  <c r="K7" i="1"/>
  <c r="K8" i="1"/>
  <c r="E11" i="1"/>
  <c r="E8" i="1"/>
  <c r="E7" i="1"/>
  <c r="N12" i="1" l="1"/>
</calcChain>
</file>

<file path=xl/sharedStrings.xml><?xml version="1.0" encoding="utf-8"?>
<sst xmlns="http://schemas.openxmlformats.org/spreadsheetml/2006/main" count="44" uniqueCount="25">
  <si>
    <t>男生</t>
    <phoneticPr fontId="1" type="noConversion"/>
  </si>
  <si>
    <t>女生</t>
    <phoneticPr fontId="1" type="noConversion"/>
  </si>
  <si>
    <t>最高分</t>
    <phoneticPr fontId="1" type="noConversion"/>
  </si>
  <si>
    <t>平均分</t>
    <phoneticPr fontId="1" type="noConversion"/>
  </si>
  <si>
    <t>最低分</t>
    <phoneticPr fontId="1" type="noConversion"/>
  </si>
  <si>
    <t>一志愿率</t>
    <phoneticPr fontId="1" type="noConversion"/>
  </si>
  <si>
    <t>专业</t>
    <phoneticPr fontId="1" type="noConversion"/>
  </si>
  <si>
    <t>金融学</t>
    <phoneticPr fontId="1" type="noConversion"/>
  </si>
  <si>
    <t>金融学（国际金融英文班）</t>
    <phoneticPr fontId="1" type="noConversion"/>
  </si>
  <si>
    <t>保险学（保险精算）</t>
    <phoneticPr fontId="1" type="noConversion"/>
  </si>
  <si>
    <t>金融工程</t>
    <phoneticPr fontId="1" type="noConversion"/>
  </si>
  <si>
    <t>投资学</t>
    <phoneticPr fontId="1" type="noConversion"/>
  </si>
  <si>
    <t>金融学院2018级新生录取情况简表（北京一批次）</t>
    <phoneticPr fontId="1" type="noConversion"/>
  </si>
  <si>
    <t>人数</t>
    <phoneticPr fontId="1" type="noConversion"/>
  </si>
  <si>
    <t>京内招生计划数</t>
    <phoneticPr fontId="1" type="noConversion"/>
  </si>
  <si>
    <t>+2</t>
    <phoneticPr fontId="1" type="noConversion"/>
  </si>
  <si>
    <t>+1</t>
    <phoneticPr fontId="1" type="noConversion"/>
  </si>
  <si>
    <t>0</t>
    <phoneticPr fontId="1" type="noConversion"/>
  </si>
  <si>
    <t>+9</t>
    <phoneticPr fontId="1" type="noConversion"/>
  </si>
  <si>
    <r>
      <rPr>
        <sz val="12"/>
        <color theme="1"/>
        <rFont val="宋体"/>
        <family val="3"/>
        <charset val="134"/>
      </rPr>
      <t>／</t>
    </r>
    <phoneticPr fontId="1" type="noConversion"/>
  </si>
  <si>
    <r>
      <rPr>
        <sz val="12"/>
        <color theme="1"/>
        <rFont val="仿宋_GB2312"/>
        <family val="3"/>
        <charset val="134"/>
      </rPr>
      <t>文科一本线：</t>
    </r>
    <r>
      <rPr>
        <sz val="12"/>
        <color theme="1"/>
        <rFont val="Euclid"/>
        <family val="1"/>
      </rPr>
      <t>598</t>
    </r>
    <r>
      <rPr>
        <sz val="12"/>
        <color theme="1"/>
        <rFont val="仿宋_GB2312"/>
        <family val="3"/>
        <charset val="134"/>
      </rPr>
      <t>分</t>
    </r>
    <phoneticPr fontId="1" type="noConversion"/>
  </si>
  <si>
    <r>
      <rPr>
        <sz val="12"/>
        <color theme="1"/>
        <rFont val="仿宋_GB2312"/>
        <family val="3"/>
        <charset val="134"/>
      </rPr>
      <t>理科一本线：</t>
    </r>
    <r>
      <rPr>
        <sz val="12"/>
        <color theme="1"/>
        <rFont val="Euclid"/>
        <family val="1"/>
      </rPr>
      <t>579</t>
    </r>
    <r>
      <rPr>
        <sz val="12"/>
        <color theme="1"/>
        <rFont val="仿宋_GB2312"/>
        <family val="3"/>
        <charset val="134"/>
      </rPr>
      <t>分</t>
    </r>
    <phoneticPr fontId="1" type="noConversion"/>
  </si>
  <si>
    <r>
      <rPr>
        <sz val="12"/>
        <color theme="1"/>
        <rFont val="仿宋_GB2312"/>
        <family val="3"/>
        <charset val="134"/>
      </rPr>
      <t>录取人数及结构</t>
    </r>
    <phoneticPr fontId="1" type="noConversion"/>
  </si>
  <si>
    <t>- 8</t>
    <phoneticPr fontId="1" type="noConversion"/>
  </si>
  <si>
    <t>变化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</si>
</sst>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0"/>
      <color theme="1"/>
      <name val="方正粗宋_GBK"/>
      <family val="4"/>
      <charset val="134"/>
    </font>
    <font>
      <sz val="12"/>
      <color theme="1"/>
      <name val="宋体"/>
      <family val="3"/>
      <charset val="134"/>
    </font>
    <font>
      <sz val="20"/>
      <color theme="1"/>
      <name val="Euclid"/>
      <family val="1"/>
    </font>
    <font>
      <sz val="12"/>
      <color theme="1"/>
      <name val="Euclid"/>
      <family val="1"/>
    </font>
    <font>
      <b/>
      <sz val="12"/>
      <color theme="1"/>
      <name val="Euclid"/>
      <family val="1"/>
    </font>
    <font>
      <b/>
      <sz val="14"/>
      <color theme="1"/>
      <name val="Euclid"/>
      <family val="1"/>
    </font>
    <font>
      <sz val="14"/>
      <color theme="1"/>
      <name val="Euclid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3" fillId="6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10" fontId="7" fillId="4" borderId="1" xfId="0" applyNumberFormat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"/>
  <sheetViews>
    <sheetView tabSelected="1" view="pageBreakPreview" topLeftCell="A2" zoomScaleNormal="100" zoomScaleSheetLayoutView="100" workbookViewId="0">
      <selection activeCell="K11" sqref="K11"/>
    </sheetView>
  </sheetViews>
  <sheetFormatPr defaultRowHeight="25.5" x14ac:dyDescent="0.15"/>
  <cols>
    <col min="1" max="1" width="22.875" style="1" customWidth="1"/>
    <col min="2" max="2" width="6.25" style="1" customWidth="1"/>
    <col min="3" max="3" width="7" style="1" customWidth="1"/>
    <col min="4" max="4" width="6.625" style="1" customWidth="1"/>
    <col min="5" max="5" width="9.5" style="1" customWidth="1"/>
    <col min="6" max="6" width="5.375" style="1" customWidth="1"/>
    <col min="7" max="7" width="4.375" style="1" customWidth="1"/>
    <col min="8" max="8" width="6.125" style="1" customWidth="1"/>
    <col min="9" max="9" width="5.875" style="1" customWidth="1"/>
    <col min="10" max="10" width="6.875" style="1" customWidth="1"/>
    <col min="11" max="11" width="8.5" style="1" customWidth="1"/>
    <col min="12" max="12" width="4.75" style="1" customWidth="1"/>
    <col min="13" max="13" width="5.625" style="1" customWidth="1"/>
    <col min="14" max="14" width="5.125" style="1" customWidth="1"/>
    <col min="15" max="15" width="5.375" style="1" customWidth="1"/>
    <col min="16" max="16" width="5.5" style="1" customWidth="1"/>
    <col min="17" max="17" width="9.125" style="1" customWidth="1"/>
    <col min="18" max="18" width="5.5" style="1" bestFit="1" customWidth="1"/>
    <col min="19" max="16384" width="9" style="1"/>
  </cols>
  <sheetData>
    <row r="3" spans="1:18" ht="27" x14ac:dyDescent="0.15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27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2"/>
      <c r="P4" s="22"/>
      <c r="Q4" s="21"/>
    </row>
    <row r="5" spans="1:18" ht="25.5" customHeight="1" x14ac:dyDescent="0.15">
      <c r="A5" s="28" t="s">
        <v>6</v>
      </c>
      <c r="B5" s="26" t="s">
        <v>20</v>
      </c>
      <c r="C5" s="26"/>
      <c r="D5" s="26"/>
      <c r="E5" s="26"/>
      <c r="F5" s="26"/>
      <c r="G5" s="26"/>
      <c r="H5" s="27" t="s">
        <v>21</v>
      </c>
      <c r="I5" s="27"/>
      <c r="J5" s="27"/>
      <c r="K5" s="27"/>
      <c r="L5" s="27"/>
      <c r="M5" s="27"/>
      <c r="N5" s="29" t="s">
        <v>22</v>
      </c>
      <c r="O5" s="30"/>
      <c r="P5" s="31"/>
      <c r="Q5" s="2" t="s">
        <v>14</v>
      </c>
      <c r="R5" s="18" t="s">
        <v>24</v>
      </c>
    </row>
    <row r="6" spans="1:18" x14ac:dyDescent="0.15">
      <c r="A6" s="28"/>
      <c r="B6" s="3" t="s">
        <v>2</v>
      </c>
      <c r="C6" s="3" t="s">
        <v>3</v>
      </c>
      <c r="D6" s="3" t="s">
        <v>4</v>
      </c>
      <c r="E6" s="3" t="s">
        <v>5</v>
      </c>
      <c r="F6" s="3" t="s">
        <v>0</v>
      </c>
      <c r="G6" s="3" t="s">
        <v>1</v>
      </c>
      <c r="H6" s="4" t="s">
        <v>2</v>
      </c>
      <c r="I6" s="4" t="s">
        <v>3</v>
      </c>
      <c r="J6" s="4" t="s">
        <v>4</v>
      </c>
      <c r="K6" s="4" t="s">
        <v>5</v>
      </c>
      <c r="L6" s="4" t="s">
        <v>0</v>
      </c>
      <c r="M6" s="4" t="s">
        <v>1</v>
      </c>
      <c r="N6" s="5" t="s">
        <v>13</v>
      </c>
      <c r="O6" s="6" t="s">
        <v>0</v>
      </c>
      <c r="P6" s="6" t="s">
        <v>1</v>
      </c>
      <c r="Q6" s="7"/>
      <c r="R6" s="19"/>
    </row>
    <row r="7" spans="1:18" x14ac:dyDescent="0.15">
      <c r="A7" s="8" t="s">
        <v>8</v>
      </c>
      <c r="B7" s="9">
        <v>643</v>
      </c>
      <c r="C7" s="9">
        <v>630</v>
      </c>
      <c r="D7" s="9">
        <v>625</v>
      </c>
      <c r="E7" s="10">
        <f>8/8</f>
        <v>1</v>
      </c>
      <c r="F7" s="9">
        <v>0</v>
      </c>
      <c r="G7" s="9">
        <v>8</v>
      </c>
      <c r="H7" s="11">
        <v>631</v>
      </c>
      <c r="I7" s="11">
        <v>609</v>
      </c>
      <c r="J7" s="11">
        <v>604</v>
      </c>
      <c r="K7" s="12">
        <f>13/16</f>
        <v>0.8125</v>
      </c>
      <c r="L7" s="13">
        <v>3</v>
      </c>
      <c r="M7" s="13">
        <v>13</v>
      </c>
      <c r="N7" s="14">
        <f>O7+P7</f>
        <v>24</v>
      </c>
      <c r="O7" s="15">
        <f>SUM(F7+L7)</f>
        <v>3</v>
      </c>
      <c r="P7" s="15">
        <f>G7+M7</f>
        <v>21</v>
      </c>
      <c r="Q7" s="16">
        <v>22</v>
      </c>
      <c r="R7" s="20" t="s">
        <v>15</v>
      </c>
    </row>
    <row r="8" spans="1:18" x14ac:dyDescent="0.15">
      <c r="A8" s="8" t="s">
        <v>7</v>
      </c>
      <c r="B8" s="9">
        <v>627</v>
      </c>
      <c r="C8" s="9">
        <v>624</v>
      </c>
      <c r="D8" s="9">
        <v>622</v>
      </c>
      <c r="E8" s="10">
        <f>8/9</f>
        <v>0.88888888888888884</v>
      </c>
      <c r="F8" s="9">
        <v>3</v>
      </c>
      <c r="G8" s="9">
        <v>6</v>
      </c>
      <c r="H8" s="11">
        <v>624</v>
      </c>
      <c r="I8" s="11">
        <v>608</v>
      </c>
      <c r="J8" s="11">
        <v>601</v>
      </c>
      <c r="K8" s="12">
        <f>19/25</f>
        <v>0.76</v>
      </c>
      <c r="L8" s="13">
        <v>6</v>
      </c>
      <c r="M8" s="13">
        <v>19</v>
      </c>
      <c r="N8" s="14">
        <f t="shared" ref="N8:N11" si="0">O8+P8</f>
        <v>34</v>
      </c>
      <c r="O8" s="15">
        <f t="shared" ref="O8:O11" si="1">SUM(F8+L8)</f>
        <v>9</v>
      </c>
      <c r="P8" s="15">
        <f t="shared" ref="P8:P11" si="2">G8+M8</f>
        <v>25</v>
      </c>
      <c r="Q8" s="16">
        <v>33</v>
      </c>
      <c r="R8" s="20" t="s">
        <v>16</v>
      </c>
    </row>
    <row r="9" spans="1:18" x14ac:dyDescent="0.15">
      <c r="A9" s="8" t="s">
        <v>9</v>
      </c>
      <c r="B9" s="9" t="s">
        <v>19</v>
      </c>
      <c r="C9" s="9" t="s">
        <v>19</v>
      </c>
      <c r="D9" s="9" t="s">
        <v>19</v>
      </c>
      <c r="E9" s="9" t="s">
        <v>19</v>
      </c>
      <c r="F9" s="9" t="s">
        <v>19</v>
      </c>
      <c r="G9" s="9" t="s">
        <v>19</v>
      </c>
      <c r="H9" s="11">
        <v>598</v>
      </c>
      <c r="I9" s="11">
        <v>591</v>
      </c>
      <c r="J9" s="11">
        <v>588</v>
      </c>
      <c r="K9" s="12">
        <f>0/14</f>
        <v>0</v>
      </c>
      <c r="L9" s="13">
        <v>5</v>
      </c>
      <c r="M9" s="13">
        <v>9</v>
      </c>
      <c r="N9" s="14">
        <f t="shared" si="0"/>
        <v>14</v>
      </c>
      <c r="O9" s="15">
        <v>5</v>
      </c>
      <c r="P9" s="15">
        <v>9</v>
      </c>
      <c r="Q9" s="16">
        <v>22</v>
      </c>
      <c r="R9" s="20" t="s">
        <v>23</v>
      </c>
    </row>
    <row r="10" spans="1:18" x14ac:dyDescent="0.15">
      <c r="A10" s="8" t="s">
        <v>10</v>
      </c>
      <c r="B10" s="9" t="s">
        <v>19</v>
      </c>
      <c r="C10" s="9" t="s">
        <v>19</v>
      </c>
      <c r="D10" s="9" t="s">
        <v>19</v>
      </c>
      <c r="E10" s="9" t="s">
        <v>19</v>
      </c>
      <c r="F10" s="9" t="s">
        <v>19</v>
      </c>
      <c r="G10" s="9" t="s">
        <v>19</v>
      </c>
      <c r="H10" s="11">
        <v>633</v>
      </c>
      <c r="I10" s="11">
        <v>599</v>
      </c>
      <c r="J10" s="11">
        <v>594</v>
      </c>
      <c r="K10" s="12">
        <f>5/22</f>
        <v>0.22727272727272727</v>
      </c>
      <c r="L10" s="13">
        <v>10</v>
      </c>
      <c r="M10" s="13">
        <v>12</v>
      </c>
      <c r="N10" s="14">
        <f t="shared" si="0"/>
        <v>22</v>
      </c>
      <c r="O10" s="15">
        <v>10</v>
      </c>
      <c r="P10" s="15">
        <v>12</v>
      </c>
      <c r="Q10" s="16">
        <v>22</v>
      </c>
      <c r="R10" s="20" t="s">
        <v>17</v>
      </c>
    </row>
    <row r="11" spans="1:18" x14ac:dyDescent="0.15">
      <c r="A11" s="8" t="s">
        <v>11</v>
      </c>
      <c r="B11" s="9">
        <v>620</v>
      </c>
      <c r="C11" s="9">
        <v>616</v>
      </c>
      <c r="D11" s="9">
        <v>612</v>
      </c>
      <c r="E11" s="10">
        <f>4/7</f>
        <v>0.5714285714285714</v>
      </c>
      <c r="F11" s="9">
        <v>1</v>
      </c>
      <c r="G11" s="9">
        <v>6</v>
      </c>
      <c r="H11" s="11">
        <v>601</v>
      </c>
      <c r="I11" s="11">
        <v>595</v>
      </c>
      <c r="J11" s="11">
        <v>591</v>
      </c>
      <c r="K11" s="12">
        <f>11/22</f>
        <v>0.5</v>
      </c>
      <c r="L11" s="13">
        <v>11</v>
      </c>
      <c r="M11" s="13">
        <v>11</v>
      </c>
      <c r="N11" s="14">
        <f t="shared" si="0"/>
        <v>29</v>
      </c>
      <c r="O11" s="15">
        <f t="shared" si="1"/>
        <v>12</v>
      </c>
      <c r="P11" s="15">
        <f t="shared" si="2"/>
        <v>17</v>
      </c>
      <c r="Q11" s="16">
        <v>20</v>
      </c>
      <c r="R11" s="20" t="s">
        <v>18</v>
      </c>
    </row>
    <row r="12" spans="1:18" ht="21.7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3">
        <f>SUM(N7:N11)</f>
        <v>123</v>
      </c>
      <c r="O12" s="17"/>
      <c r="P12" s="17"/>
      <c r="Q12" s="24">
        <f>SUM(Q7:Q11)</f>
        <v>119</v>
      </c>
    </row>
  </sheetData>
  <mergeCells count="5">
    <mergeCell ref="A3:R3"/>
    <mergeCell ref="B5:G5"/>
    <mergeCell ref="H5:M5"/>
    <mergeCell ref="A5:A6"/>
    <mergeCell ref="N5:P5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陈奉先</dc:creator>
  <cp:lastModifiedBy>陈奉先</cp:lastModifiedBy>
  <cp:lastPrinted>2018-07-17T03:07:54Z</cp:lastPrinted>
  <dcterms:created xsi:type="dcterms:W3CDTF">2018-07-17T02:24:25Z</dcterms:created>
  <dcterms:modified xsi:type="dcterms:W3CDTF">2018-11-15T16:32:26Z</dcterms:modified>
</cp:coreProperties>
</file>