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6\汇总\05 各院系\11【金融学院】人才培养方案\11【金融学院】2016级人才培养方案\"/>
    </mc:Choice>
  </mc:AlternateContent>
  <bookViews>
    <workbookView xWindow="0" yWindow="0" windowWidth="16170" windowHeight="5940" tabRatio="500"/>
  </bookViews>
  <sheets>
    <sheet name="Sheet3" sheetId="4" r:id="rId1"/>
  </sheets>
  <definedNames>
    <definedName name="_xlnm._FilterDatabase" localSheetId="0" hidden="1">Sheet3!$A$2:$S$60</definedName>
    <definedName name="_xlnm.Print_Titles" localSheetId="0">Sheet3!$1:$3</definedName>
  </definedNames>
  <calcPr calcId="162913"/>
</workbook>
</file>

<file path=xl/calcChain.xml><?xml version="1.0" encoding="utf-8"?>
<calcChain xmlns="http://schemas.openxmlformats.org/spreadsheetml/2006/main">
  <c r="Q37" i="4" l="1"/>
  <c r="P37" i="4"/>
  <c r="N4" i="4"/>
  <c r="O4" i="4" s="1"/>
  <c r="P4" i="4" s="1"/>
  <c r="N5" i="4"/>
  <c r="O5" i="4" s="1"/>
  <c r="N6" i="4"/>
  <c r="O6" i="4" s="1"/>
  <c r="P6" i="4" s="1"/>
  <c r="N7" i="4"/>
  <c r="O7" i="4" s="1"/>
  <c r="P7" i="4" s="1"/>
  <c r="N8" i="4"/>
  <c r="O8" i="4" s="1"/>
  <c r="P8" i="4" s="1"/>
  <c r="N9" i="4"/>
  <c r="O9" i="4" s="1"/>
  <c r="P9" i="4" s="1"/>
  <c r="N12" i="4"/>
  <c r="O12" i="4" s="1"/>
  <c r="P12" i="4" s="1"/>
  <c r="N13" i="4"/>
  <c r="O13" i="4" s="1"/>
  <c r="P13" i="4" s="1"/>
  <c r="P14" i="4"/>
  <c r="P15" i="4"/>
  <c r="P16" i="4"/>
  <c r="P17" i="4"/>
  <c r="P21" i="4"/>
  <c r="N22" i="4"/>
  <c r="P22" i="4" s="1"/>
  <c r="N23" i="4"/>
  <c r="P23" i="4" s="1"/>
  <c r="N24" i="4"/>
  <c r="P24" i="4" s="1"/>
  <c r="N25" i="4"/>
  <c r="P25" i="4" s="1"/>
  <c r="N26" i="4"/>
  <c r="P26" i="4" s="1"/>
  <c r="O22" i="4"/>
  <c r="O26" i="4"/>
  <c r="O33" i="4"/>
  <c r="O34" i="4"/>
  <c r="O35" i="4"/>
  <c r="O36" i="4"/>
  <c r="O29" i="4"/>
  <c r="O30" i="4"/>
  <c r="O31" i="4"/>
  <c r="O32" i="4"/>
  <c r="N37" i="4"/>
  <c r="Q20" i="4"/>
  <c r="Q28" i="4"/>
  <c r="K28" i="4"/>
  <c r="L28" i="4"/>
  <c r="M28" i="4"/>
  <c r="G28" i="4"/>
  <c r="H28" i="4"/>
  <c r="H38" i="4" s="1"/>
  <c r="I28" i="4"/>
  <c r="F28" i="4"/>
  <c r="J20" i="4"/>
  <c r="J38" i="4" s="1"/>
  <c r="J51" i="4" s="1"/>
  <c r="K20" i="4"/>
  <c r="K38" i="4" s="1"/>
  <c r="K51" i="4" s="1"/>
  <c r="L20" i="4"/>
  <c r="L38" i="4" s="1"/>
  <c r="L51" i="4" s="1"/>
  <c r="M20" i="4"/>
  <c r="I20" i="4"/>
  <c r="I50" i="4"/>
  <c r="N42" i="4"/>
  <c r="O42" i="4" s="1"/>
  <c r="N45" i="4"/>
  <c r="P45" i="4" s="1"/>
  <c r="N47" i="4"/>
  <c r="P47" i="4" s="1"/>
  <c r="N46" i="4"/>
  <c r="P46" i="4" s="1"/>
  <c r="N49" i="4"/>
  <c r="P49" i="4" s="1"/>
  <c r="O46" i="4"/>
  <c r="N40" i="4"/>
  <c r="P40" i="4" s="1"/>
  <c r="N43" i="4"/>
  <c r="O43" i="4" s="1"/>
  <c r="N48" i="4"/>
  <c r="O48" i="4" s="1"/>
  <c r="N41" i="4"/>
  <c r="P41" i="4" s="1"/>
  <c r="N44" i="4"/>
  <c r="O44" i="4" s="1"/>
  <c r="P43" i="4"/>
  <c r="P44" i="4" l="1"/>
  <c r="O49" i="4"/>
  <c r="F51" i="4"/>
  <c r="O24" i="4"/>
  <c r="I38" i="4"/>
  <c r="I51" i="4" s="1"/>
  <c r="O40" i="4"/>
  <c r="O25" i="4"/>
  <c r="O23" i="4"/>
  <c r="O21" i="4"/>
  <c r="F38" i="4"/>
  <c r="P28" i="4"/>
  <c r="O47" i="4"/>
  <c r="P42" i="4"/>
  <c r="M38" i="4"/>
  <c r="H51" i="4"/>
  <c r="Q38" i="4"/>
  <c r="Q51" i="4" s="1"/>
  <c r="N20" i="4"/>
  <c r="O37" i="4"/>
  <c r="N28" i="4"/>
  <c r="P5" i="4"/>
  <c r="P20" i="4" s="1"/>
  <c r="O20" i="4"/>
  <c r="O41" i="4"/>
  <c r="P48" i="4"/>
  <c r="G51" i="4"/>
  <c r="G38" i="4"/>
  <c r="O45" i="4"/>
  <c r="O28" i="4" l="1"/>
  <c r="O38" i="4" s="1"/>
  <c r="O51" i="4" s="1"/>
  <c r="P38" i="4"/>
  <c r="P51" i="4" s="1"/>
  <c r="N38" i="4"/>
  <c r="N51" i="4" s="1"/>
</calcChain>
</file>

<file path=xl/sharedStrings.xml><?xml version="1.0" encoding="utf-8"?>
<sst xmlns="http://schemas.openxmlformats.org/spreadsheetml/2006/main" count="230" uniqueCount="146">
  <si>
    <t>060024A</t>
  </si>
  <si>
    <t>060012A</t>
  </si>
  <si>
    <t>060062B</t>
  </si>
  <si>
    <t>123307A</t>
    <phoneticPr fontId="3" type="noConversion"/>
  </si>
  <si>
    <t>123325A</t>
    <phoneticPr fontId="3" type="noConversion"/>
  </si>
  <si>
    <t>150011B</t>
  </si>
  <si>
    <t>150021B</t>
  </si>
  <si>
    <t>150031B</t>
  </si>
  <si>
    <t>150041B</t>
  </si>
  <si>
    <t>151113A</t>
    <phoneticPr fontId="3" type="noConversion"/>
  </si>
  <si>
    <t>150143A</t>
    <phoneticPr fontId="3" type="noConversion"/>
  </si>
  <si>
    <t>130576A</t>
    <phoneticPr fontId="3" type="noConversion"/>
  </si>
  <si>
    <t>130586A</t>
    <phoneticPr fontId="3" type="noConversion"/>
  </si>
  <si>
    <t>4+1+1</t>
    <phoneticPr fontId="2" type="noConversion"/>
  </si>
  <si>
    <t>4+1+1</t>
    <phoneticPr fontId="2" type="noConversion"/>
  </si>
  <si>
    <t>4+1+1</t>
    <phoneticPr fontId="2" type="noConversion"/>
  </si>
  <si>
    <t>071033B</t>
    <phoneticPr fontId="3" type="noConversion"/>
  </si>
  <si>
    <t>2+1</t>
    <phoneticPr fontId="3" type="noConversion"/>
  </si>
  <si>
    <t>4+1+1</t>
    <phoneticPr fontId="3" type="noConversion"/>
  </si>
  <si>
    <t>4+1+1</t>
    <phoneticPr fontId="2" type="noConversion"/>
  </si>
  <si>
    <t>5+1</t>
    <phoneticPr fontId="3" type="noConversion"/>
  </si>
  <si>
    <t>人文社会科学类</t>
    <phoneticPr fontId="3" type="noConversion"/>
  </si>
  <si>
    <t>见学校公布通选课名单，2-7学期修课</t>
    <phoneticPr fontId="3" type="noConversion"/>
  </si>
  <si>
    <t>健康与艺术类</t>
    <phoneticPr fontId="3" type="noConversion"/>
  </si>
  <si>
    <t>经济与管理类</t>
    <phoneticPr fontId="3" type="noConversion"/>
  </si>
  <si>
    <t>060042B</t>
    <phoneticPr fontId="3" type="noConversion"/>
  </si>
  <si>
    <t>120114A</t>
    <phoneticPr fontId="3" type="noConversion"/>
  </si>
  <si>
    <t>120074A</t>
    <phoneticPr fontId="3" type="noConversion"/>
  </si>
  <si>
    <t>数学与科技类</t>
    <phoneticPr fontId="3" type="noConversion"/>
  </si>
  <si>
    <t>考试</t>
    <phoneticPr fontId="3" type="noConversion"/>
  </si>
  <si>
    <t>合计</t>
    <phoneticPr fontId="2" type="noConversion"/>
  </si>
  <si>
    <r>
      <rPr>
        <sz val="10"/>
        <color theme="1"/>
        <rFont val="宋体"/>
        <family val="2"/>
        <charset val="134"/>
      </rPr>
      <t>注：要求学生第一学期参加英语四级考试，第二学期参加六级、雅思或者托福考试，第四学年参加</t>
    </r>
    <r>
      <rPr>
        <sz val="10"/>
        <color theme="1"/>
        <rFont val="Times New Roman"/>
        <family val="1"/>
      </rPr>
      <t>CFA</t>
    </r>
    <r>
      <rPr>
        <sz val="10"/>
        <color theme="1"/>
        <rFont val="宋体"/>
        <family val="2"/>
        <charset val="134"/>
      </rPr>
      <t>或者</t>
    </r>
    <r>
      <rPr>
        <sz val="10"/>
        <color theme="1"/>
        <rFont val="Times New Roman"/>
        <family val="1"/>
      </rPr>
      <t>CFP</t>
    </r>
    <r>
      <rPr>
        <sz val="10"/>
        <color theme="1"/>
        <rFont val="宋体"/>
        <family val="2"/>
        <charset val="134"/>
      </rPr>
      <t>资格证书考试。大二或大三暑假参加暑期学校课程。</t>
    </r>
    <phoneticPr fontId="3" type="noConversion"/>
  </si>
  <si>
    <r>
      <rPr>
        <b/>
        <sz val="11"/>
        <color theme="1"/>
        <rFont val="宋体"/>
        <family val="3"/>
        <charset val="134"/>
      </rPr>
      <t>金融学（国际金融英文班）本科学分制指导性教学计划表</t>
    </r>
    <phoneticPr fontId="3" type="noConversion"/>
  </si>
  <si>
    <r>
      <rPr>
        <sz val="9"/>
        <color theme="1"/>
        <rFont val="宋体"/>
        <family val="3"/>
        <charset val="134"/>
      </rPr>
      <t>课程性质</t>
    </r>
    <phoneticPr fontId="3" type="noConversion"/>
  </si>
  <si>
    <r>
      <rPr>
        <sz val="9"/>
        <color theme="1"/>
        <rFont val="宋体"/>
        <family val="3"/>
        <charset val="134"/>
      </rPr>
      <t>课程类型</t>
    </r>
    <phoneticPr fontId="3" type="noConversion"/>
  </si>
  <si>
    <r>
      <rPr>
        <sz val="9"/>
        <color theme="1"/>
        <rFont val="宋体"/>
        <family val="3"/>
        <charset val="134"/>
      </rPr>
      <t>序号</t>
    </r>
    <phoneticPr fontId="3" type="noConversion"/>
  </si>
  <si>
    <r>
      <rPr>
        <sz val="9"/>
        <color theme="1"/>
        <rFont val="宋体"/>
        <family val="3"/>
        <charset val="134"/>
      </rPr>
      <t>课程名称</t>
    </r>
    <phoneticPr fontId="3" type="noConversion"/>
  </si>
  <si>
    <r>
      <rPr>
        <sz val="9"/>
        <color theme="1"/>
        <rFont val="宋体"/>
        <family val="3"/>
        <charset val="134"/>
      </rPr>
      <t>学期课程周学时</t>
    </r>
    <phoneticPr fontId="3" type="noConversion"/>
  </si>
  <si>
    <r>
      <rPr>
        <sz val="9"/>
        <color theme="1"/>
        <rFont val="宋体"/>
        <family val="3"/>
        <charset val="134"/>
      </rPr>
      <t>学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分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数</t>
    </r>
    <phoneticPr fontId="3" type="noConversion"/>
  </si>
  <si>
    <r>
      <rPr>
        <sz val="9"/>
        <color theme="1"/>
        <rFont val="宋体"/>
        <family val="3"/>
        <charset val="134"/>
      </rPr>
      <t>总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学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时</t>
    </r>
    <phoneticPr fontId="3" type="noConversion"/>
  </si>
  <si>
    <r>
      <rPr>
        <sz val="9"/>
        <color theme="1"/>
        <rFont val="宋体"/>
        <family val="3"/>
        <charset val="134"/>
      </rPr>
      <t>课时分配</t>
    </r>
    <phoneticPr fontId="3" type="noConversion"/>
  </si>
  <si>
    <r>
      <rPr>
        <sz val="9"/>
        <color theme="1"/>
        <rFont val="宋体"/>
        <family val="3"/>
        <charset val="134"/>
      </rPr>
      <t>课程承担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单位</t>
    </r>
    <phoneticPr fontId="3" type="noConversion"/>
  </si>
  <si>
    <r>
      <rPr>
        <sz val="9"/>
        <color theme="1"/>
        <rFont val="宋体"/>
        <family val="3"/>
        <charset val="134"/>
      </rPr>
      <t>考试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类型</t>
    </r>
    <phoneticPr fontId="3" type="noConversion"/>
  </si>
  <si>
    <r>
      <rPr>
        <sz val="9"/>
        <color theme="1"/>
        <rFont val="宋体"/>
        <family val="3"/>
        <charset val="134"/>
      </rPr>
      <t>课堂</t>
    </r>
    <phoneticPr fontId="3" type="noConversion"/>
  </si>
  <si>
    <r>
      <rPr>
        <sz val="9"/>
        <color theme="1"/>
        <rFont val="宋体"/>
        <family val="3"/>
        <charset val="134"/>
      </rPr>
      <t>实验</t>
    </r>
    <phoneticPr fontId="3" type="noConversion"/>
  </si>
  <si>
    <r>
      <rPr>
        <sz val="9"/>
        <color theme="1"/>
        <rFont val="宋体"/>
        <family val="3"/>
        <charset val="134"/>
      </rPr>
      <t>必修课</t>
    </r>
    <phoneticPr fontId="3" type="noConversion"/>
  </si>
  <si>
    <r>
      <rPr>
        <sz val="9"/>
        <color theme="1"/>
        <rFont val="宋体"/>
        <family val="3"/>
        <charset val="134"/>
      </rPr>
      <t>公共基础课</t>
    </r>
    <phoneticPr fontId="3" type="noConversion"/>
  </si>
  <si>
    <r>
      <rPr>
        <sz val="9"/>
        <color theme="1"/>
        <rFont val="宋体"/>
        <family val="3"/>
        <charset val="134"/>
      </rPr>
      <t>思想道德修养与法律基础</t>
    </r>
    <phoneticPr fontId="3" type="noConversion"/>
  </si>
  <si>
    <r>
      <rPr>
        <sz val="9"/>
        <color theme="1"/>
        <rFont val="宋体"/>
        <family val="3"/>
        <charset val="134"/>
      </rPr>
      <t>马克思主义学院</t>
    </r>
    <phoneticPr fontId="3" type="noConversion"/>
  </si>
  <si>
    <r>
      <rPr>
        <sz val="9"/>
        <color theme="1"/>
        <rFont val="宋体"/>
        <family val="3"/>
        <charset val="134"/>
      </rPr>
      <t>考查</t>
    </r>
    <phoneticPr fontId="3" type="noConversion"/>
  </si>
  <si>
    <r>
      <rPr>
        <sz val="9"/>
        <color theme="1"/>
        <rFont val="宋体"/>
        <family val="3"/>
        <charset val="134"/>
      </rPr>
      <t>马克思主义基本原理</t>
    </r>
  </si>
  <si>
    <r>
      <rPr>
        <sz val="9"/>
        <color theme="1"/>
        <rFont val="宋体"/>
        <family val="3"/>
        <charset val="134"/>
      </rPr>
      <t>毛泽东思想与中国特色社会主义理论体系概论</t>
    </r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</si>
  <si>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 </t>
    </r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</si>
  <si>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</t>
    </r>
    <phoneticPr fontId="3" type="noConversion"/>
  </si>
  <si>
    <r>
      <rPr>
        <sz val="9"/>
        <color theme="1"/>
        <rFont val="宋体"/>
        <family val="3"/>
        <charset val="134"/>
      </rPr>
      <t>考试</t>
    </r>
    <phoneticPr fontId="3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</si>
  <si>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</t>
    </r>
    <phoneticPr fontId="3" type="noConversion"/>
  </si>
  <si>
    <r>
      <rPr>
        <sz val="9"/>
        <color theme="1"/>
        <rFont val="宋体"/>
        <family val="3"/>
        <charset val="134"/>
      </rPr>
      <t>数学分析</t>
    </r>
    <r>
      <rPr>
        <sz val="9"/>
        <color theme="1"/>
        <rFont val="Times New Roman"/>
        <family val="1"/>
      </rPr>
      <t xml:space="preserve"> I</t>
    </r>
    <phoneticPr fontId="3" type="noConversion"/>
  </si>
  <si>
    <r>
      <rPr>
        <sz val="9"/>
        <color theme="1"/>
        <rFont val="宋体"/>
        <family val="3"/>
        <charset val="134"/>
      </rPr>
      <t>统计学院</t>
    </r>
    <phoneticPr fontId="3" type="noConversion"/>
  </si>
  <si>
    <r>
      <rPr>
        <sz val="9"/>
        <color theme="1"/>
        <rFont val="宋体"/>
        <family val="3"/>
        <charset val="134"/>
      </rPr>
      <t>考试</t>
    </r>
    <phoneticPr fontId="3" type="noConversion"/>
  </si>
  <si>
    <r>
      <rPr>
        <sz val="9"/>
        <color theme="1"/>
        <rFont val="宋体"/>
        <family val="3"/>
        <charset val="134"/>
      </rPr>
      <t>数学分析Ⅱ</t>
    </r>
    <phoneticPr fontId="3" type="noConversion"/>
  </si>
  <si>
    <r>
      <rPr>
        <sz val="9"/>
        <color theme="1"/>
        <rFont val="宋体"/>
        <family val="3"/>
        <charset val="134"/>
      </rPr>
      <t>统计学院</t>
    </r>
    <phoneticPr fontId="3" type="noConversion"/>
  </si>
  <si>
    <r>
      <rPr>
        <sz val="9"/>
        <color theme="1"/>
        <rFont val="宋体"/>
        <family val="3"/>
        <charset val="134"/>
      </rPr>
      <t>高等代数</t>
    </r>
    <phoneticPr fontId="3" type="noConversion"/>
  </si>
  <si>
    <r>
      <rPr>
        <sz val="9"/>
        <color theme="1"/>
        <rFont val="宋体"/>
        <family val="3"/>
        <charset val="134"/>
      </rPr>
      <t>概率论与数理统计</t>
    </r>
    <phoneticPr fontId="3" type="noConversion"/>
  </si>
  <si>
    <r>
      <rPr>
        <sz val="9"/>
        <color theme="1"/>
        <rFont val="宋体"/>
        <family val="3"/>
        <charset val="134"/>
      </rPr>
      <t>体育Ⅰ</t>
    </r>
    <r>
      <rPr>
        <sz val="9"/>
        <rFont val="Times New Roman"/>
        <family val="1"/>
      </rPr>
      <t/>
    </r>
    <phoneticPr fontId="3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</si>
  <si>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</si>
  <si>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体育Ⅱ</t>
    </r>
    <r>
      <rPr>
        <sz val="9"/>
        <rFont val="Times New Roman"/>
        <family val="1"/>
      </rPr>
      <t/>
    </r>
    <phoneticPr fontId="3" type="noConversion"/>
  </si>
  <si>
    <r>
      <rPr>
        <sz val="9"/>
        <color theme="1"/>
        <rFont val="宋体"/>
        <family val="3"/>
        <charset val="134"/>
      </rPr>
      <t>体育Ⅲ</t>
    </r>
    <r>
      <rPr>
        <sz val="9"/>
        <rFont val="Times New Roman"/>
        <family val="1"/>
      </rPr>
      <t/>
    </r>
    <phoneticPr fontId="3" type="noConversion"/>
  </si>
  <si>
    <r>
      <rPr>
        <sz val="9"/>
        <color theme="1"/>
        <rFont val="宋体"/>
        <family val="3"/>
        <charset val="134"/>
      </rPr>
      <t>体育部</t>
    </r>
    <phoneticPr fontId="3" type="noConversion"/>
  </si>
  <si>
    <r>
      <rPr>
        <sz val="9"/>
        <color theme="1"/>
        <rFont val="宋体"/>
        <family val="3"/>
        <charset val="134"/>
      </rPr>
      <t>体育Ⅳ</t>
    </r>
    <r>
      <rPr>
        <sz val="9"/>
        <rFont val="Times New Roman"/>
        <family val="1"/>
      </rPr>
      <t/>
    </r>
    <phoneticPr fontId="3" type="noConversion"/>
  </si>
  <si>
    <r>
      <rPr>
        <sz val="9"/>
        <color theme="1"/>
        <rFont val="宋体"/>
        <family val="3"/>
        <charset val="134"/>
      </rPr>
      <t>体育部</t>
    </r>
    <phoneticPr fontId="3" type="noConversion"/>
  </si>
  <si>
    <r>
      <t>C++</t>
    </r>
    <r>
      <rPr>
        <sz val="9"/>
        <color theme="1"/>
        <rFont val="宋体"/>
        <family val="3"/>
        <charset val="134"/>
      </rPr>
      <t>语言程序设计</t>
    </r>
    <phoneticPr fontId="3" type="noConversion"/>
  </si>
  <si>
    <r>
      <rPr>
        <sz val="9"/>
        <color theme="1"/>
        <rFont val="宋体"/>
        <family val="3"/>
        <charset val="134"/>
      </rPr>
      <t>信息学院</t>
    </r>
  </si>
  <si>
    <r>
      <rPr>
        <sz val="9"/>
        <color theme="1"/>
        <rFont val="宋体"/>
        <family val="3"/>
        <charset val="134"/>
      </rPr>
      <t>金融学院</t>
    </r>
    <phoneticPr fontId="3" type="noConversion"/>
  </si>
  <si>
    <r>
      <rPr>
        <sz val="9"/>
        <color theme="1"/>
        <rFont val="宋体"/>
        <family val="3"/>
        <charset val="134"/>
      </rPr>
      <t>小计</t>
    </r>
  </si>
  <si>
    <r>
      <rPr>
        <sz val="9"/>
        <color theme="1"/>
        <rFont val="宋体"/>
        <family val="3"/>
        <charset val="134"/>
      </rPr>
      <t>学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科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基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础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课</t>
    </r>
    <phoneticPr fontId="3" type="noConversion"/>
  </si>
  <si>
    <r>
      <rPr>
        <sz val="9"/>
        <color theme="1"/>
        <rFont val="宋体"/>
        <family val="3"/>
        <charset val="134"/>
      </rPr>
      <t>经济学原理</t>
    </r>
    <r>
      <rPr>
        <sz val="9"/>
        <color theme="1"/>
        <rFont val="Times New Roman"/>
        <family val="1"/>
      </rPr>
      <t xml:space="preserve">
Principles of Economics</t>
    </r>
    <phoneticPr fontId="2" type="noConversion"/>
  </si>
  <si>
    <r>
      <rPr>
        <sz val="9"/>
        <color theme="1"/>
        <rFont val="宋体"/>
        <family val="3"/>
        <charset val="134"/>
      </rPr>
      <t xml:space="preserve">中级微观经济学
</t>
    </r>
    <r>
      <rPr>
        <sz val="9"/>
        <color theme="1"/>
        <rFont val="Times New Roman"/>
        <family val="1"/>
      </rPr>
      <t>Intermediate Microeconomics</t>
    </r>
    <phoneticPr fontId="3" type="noConversion"/>
  </si>
  <si>
    <r>
      <rPr>
        <sz val="9"/>
        <color theme="1"/>
        <rFont val="宋体"/>
        <family val="3"/>
        <charset val="134"/>
      </rPr>
      <t>国际经管学院</t>
    </r>
    <phoneticPr fontId="3" type="noConversion"/>
  </si>
  <si>
    <r>
      <rPr>
        <sz val="9"/>
        <color theme="1"/>
        <rFont val="宋体"/>
        <family val="3"/>
        <charset val="134"/>
      </rPr>
      <t>考试</t>
    </r>
    <phoneticPr fontId="3" type="noConversion"/>
  </si>
  <si>
    <r>
      <rPr>
        <sz val="9"/>
        <color theme="1"/>
        <rFont val="宋体"/>
        <family val="3"/>
        <charset val="134"/>
      </rPr>
      <t xml:space="preserve">中级宏观经济学
</t>
    </r>
    <r>
      <rPr>
        <sz val="9"/>
        <color theme="1"/>
        <rFont val="Times New Roman"/>
        <family val="1"/>
      </rPr>
      <t>Intermediate Macroeconomics</t>
    </r>
    <phoneticPr fontId="3" type="noConversion"/>
  </si>
  <si>
    <r>
      <rPr>
        <sz val="9"/>
        <color theme="1"/>
        <rFont val="宋体"/>
        <family val="3"/>
        <charset val="134"/>
      </rPr>
      <t xml:space="preserve">计量经济学
</t>
    </r>
    <r>
      <rPr>
        <sz val="9"/>
        <color theme="1"/>
        <rFont val="Times New Roman"/>
        <family val="1"/>
      </rPr>
      <t>Econometrics</t>
    </r>
    <phoneticPr fontId="3" type="noConversion"/>
  </si>
  <si>
    <r>
      <rPr>
        <sz val="9"/>
        <color theme="1"/>
        <rFont val="宋体"/>
        <family val="3"/>
        <charset val="134"/>
      </rPr>
      <t xml:space="preserve">金融计量学
</t>
    </r>
    <r>
      <rPr>
        <sz val="9"/>
        <color theme="1"/>
        <rFont val="Times New Roman"/>
        <family val="1"/>
      </rPr>
      <t>Financial Econometrics</t>
    </r>
    <phoneticPr fontId="3" type="noConversion"/>
  </si>
  <si>
    <r>
      <rPr>
        <sz val="9"/>
        <color theme="1"/>
        <rFont val="宋体"/>
        <family val="3"/>
        <charset val="134"/>
      </rPr>
      <t>专业课</t>
    </r>
    <phoneticPr fontId="3" type="noConversion"/>
  </si>
  <si>
    <r>
      <rPr>
        <sz val="9"/>
        <color theme="1"/>
        <rFont val="宋体"/>
        <family val="3"/>
        <charset val="134"/>
      </rPr>
      <t>公司金融</t>
    </r>
    <r>
      <rPr>
        <sz val="9"/>
        <color theme="1"/>
        <rFont val="Times New Roman"/>
        <family val="1"/>
      </rPr>
      <t xml:space="preserve"> I 
 Corporate Finance I </t>
    </r>
    <phoneticPr fontId="3" type="noConversion"/>
  </si>
  <si>
    <r>
      <rPr>
        <sz val="9"/>
        <color theme="1"/>
        <rFont val="宋体"/>
        <family val="3"/>
        <charset val="134"/>
      </rPr>
      <t>公司金融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Ⅱ</t>
    </r>
    <r>
      <rPr>
        <sz val="9"/>
        <color theme="1"/>
        <rFont val="Times New Roman"/>
        <family val="1"/>
      </rPr>
      <t xml:space="preserve"> 
Corporate Finance </t>
    </r>
    <r>
      <rPr>
        <sz val="9"/>
        <color theme="1"/>
        <rFont val="宋体"/>
        <family val="3"/>
        <charset val="134"/>
      </rPr>
      <t>Ⅱ</t>
    </r>
    <phoneticPr fontId="3" type="noConversion"/>
  </si>
  <si>
    <r>
      <rPr>
        <sz val="9"/>
        <color theme="1"/>
        <rFont val="宋体"/>
        <family val="3"/>
        <charset val="134"/>
      </rPr>
      <t>投资学</t>
    </r>
    <r>
      <rPr>
        <sz val="9"/>
        <color theme="1"/>
        <rFont val="Times New Roman"/>
        <family val="1"/>
      </rPr>
      <t xml:space="preserve"> Investments</t>
    </r>
    <phoneticPr fontId="3" type="noConversion"/>
  </si>
  <si>
    <r>
      <rPr>
        <sz val="9"/>
        <color theme="1"/>
        <rFont val="宋体"/>
        <family val="3"/>
        <charset val="134"/>
      </rPr>
      <t>国际金融</t>
    </r>
    <r>
      <rPr>
        <sz val="9"/>
        <color theme="1"/>
        <rFont val="Times New Roman"/>
        <family val="1"/>
      </rPr>
      <t xml:space="preserve"> International Finance</t>
    </r>
    <phoneticPr fontId="3" type="noConversion"/>
  </si>
  <si>
    <r>
      <rPr>
        <sz val="9"/>
        <color theme="1"/>
        <rFont val="宋体"/>
        <family val="3"/>
        <charset val="134"/>
      </rPr>
      <t xml:space="preserve">固定收益证券
</t>
    </r>
    <r>
      <rPr>
        <sz val="9"/>
        <color theme="1"/>
        <rFont val="Times New Roman"/>
        <family val="1"/>
      </rPr>
      <t>Fixed Income Securities</t>
    </r>
    <phoneticPr fontId="3" type="noConversion"/>
  </si>
  <si>
    <r>
      <rPr>
        <sz val="9"/>
        <color theme="1"/>
        <rFont val="宋体"/>
        <family val="3"/>
        <charset val="134"/>
      </rPr>
      <t>必修课合计</t>
    </r>
    <phoneticPr fontId="3" type="noConversion"/>
  </si>
  <si>
    <r>
      <rPr>
        <sz val="9"/>
        <color theme="1"/>
        <rFont val="宋体"/>
        <family val="3"/>
        <charset val="134"/>
      </rPr>
      <t>以下选修课第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学期至少选修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学分，第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family val="3"/>
        <charset val="134"/>
      </rPr>
      <t>学期至少选修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学分，第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学期至少选修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学分，第</t>
    </r>
    <r>
      <rPr>
        <sz val="9"/>
        <color theme="1"/>
        <rFont val="Times New Roman"/>
        <family val="1"/>
      </rPr>
      <t>7</t>
    </r>
    <r>
      <rPr>
        <sz val="9"/>
        <color theme="1"/>
        <rFont val="宋体"/>
        <family val="3"/>
        <charset val="134"/>
      </rPr>
      <t>学期至少选修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学分，共计</t>
    </r>
    <r>
      <rPr>
        <sz val="9"/>
        <color theme="1"/>
        <rFont val="Times New Roman"/>
        <family val="1"/>
      </rPr>
      <t>14</t>
    </r>
    <r>
      <rPr>
        <sz val="9"/>
        <color theme="1"/>
        <rFont val="宋体"/>
        <family val="3"/>
        <charset val="134"/>
      </rPr>
      <t>学分。</t>
    </r>
    <phoneticPr fontId="2" type="noConversion"/>
  </si>
  <si>
    <r>
      <rPr>
        <sz val="9"/>
        <color theme="1"/>
        <rFont val="宋体"/>
        <family val="3"/>
        <charset val="134"/>
      </rPr>
      <t>专业选修课</t>
    </r>
    <phoneticPr fontId="3" type="noConversion"/>
  </si>
  <si>
    <r>
      <rPr>
        <sz val="9"/>
        <color theme="1"/>
        <rFont val="宋体"/>
        <family val="3"/>
        <charset val="134"/>
      </rPr>
      <t>国际结算</t>
    </r>
    <r>
      <rPr>
        <sz val="9"/>
        <color theme="1"/>
        <rFont val="Times New Roman"/>
        <family val="1"/>
      </rPr>
      <t xml:space="preserve"> 
International Settlement</t>
    </r>
    <phoneticPr fontId="3" type="noConversion"/>
  </si>
  <si>
    <r>
      <rPr>
        <sz val="9"/>
        <color theme="1"/>
        <rFont val="宋体"/>
        <family val="3"/>
        <charset val="134"/>
      </rPr>
      <t>金融市场与金融机构</t>
    </r>
    <r>
      <rPr>
        <sz val="9"/>
        <color theme="1"/>
        <rFont val="Times New Roman"/>
        <family val="1"/>
      </rPr>
      <t xml:space="preserve"> Financial Market and Institution</t>
    </r>
    <phoneticPr fontId="3" type="noConversion"/>
  </si>
  <si>
    <r>
      <rPr>
        <sz val="9"/>
        <color theme="1"/>
        <rFont val="宋体"/>
        <family val="3"/>
        <charset val="134"/>
      </rPr>
      <t xml:space="preserve">荣誉论文
</t>
    </r>
    <r>
      <rPr>
        <sz val="9"/>
        <color theme="1"/>
        <rFont val="Times New Roman"/>
        <family val="1"/>
      </rPr>
      <t>hornor thesis</t>
    </r>
    <phoneticPr fontId="3" type="noConversion"/>
  </si>
  <si>
    <r>
      <rPr>
        <sz val="9"/>
        <color theme="1"/>
        <rFont val="宋体"/>
        <family val="3"/>
        <charset val="134"/>
      </rPr>
      <t>统计学习理论与金融</t>
    </r>
    <r>
      <rPr>
        <sz val="9"/>
        <color theme="1"/>
        <rFont val="Times New Roman"/>
        <family val="1"/>
      </rPr>
      <t xml:space="preserve"> Statistical Learning Theory and Finance</t>
    </r>
    <phoneticPr fontId="3" type="noConversion"/>
  </si>
  <si>
    <r>
      <rPr>
        <sz val="9"/>
        <color theme="1"/>
        <rFont val="宋体"/>
        <family val="3"/>
        <charset val="134"/>
      </rPr>
      <t>通选课</t>
    </r>
    <phoneticPr fontId="3" type="noConversion"/>
  </si>
  <si>
    <r>
      <rPr>
        <sz val="9"/>
        <color theme="1"/>
        <rFont val="宋体"/>
        <family val="3"/>
        <charset val="134"/>
      </rPr>
      <t>与本专业教学计划所列课程相类似的通选课不得选修</t>
    </r>
    <phoneticPr fontId="3" type="noConversion"/>
  </si>
  <si>
    <r>
      <rPr>
        <sz val="9"/>
        <color theme="1"/>
        <rFont val="宋体"/>
        <family val="3"/>
        <charset val="134"/>
      </rPr>
      <t>语言与文学类</t>
    </r>
    <phoneticPr fontId="3" type="noConversion"/>
  </si>
  <si>
    <r>
      <rPr>
        <sz val="9"/>
        <color theme="1"/>
        <rFont val="宋体"/>
        <family val="3"/>
        <charset val="134"/>
      </rPr>
      <t>学生发展辅导类</t>
    </r>
    <phoneticPr fontId="3" type="noConversion"/>
  </si>
  <si>
    <r>
      <rPr>
        <sz val="9"/>
        <color theme="1"/>
        <rFont val="宋体"/>
        <family val="3"/>
        <charset val="134"/>
      </rPr>
      <t>校际选修类（含网络通识课、短期国际交流、校外选修等）</t>
    </r>
    <phoneticPr fontId="3" type="noConversion"/>
  </si>
  <si>
    <r>
      <rPr>
        <sz val="9"/>
        <color theme="1"/>
        <rFont val="宋体"/>
        <family val="3"/>
        <charset val="134"/>
      </rPr>
      <t>网络通识课见学校公布名单</t>
    </r>
    <phoneticPr fontId="3" type="noConversion"/>
  </si>
  <si>
    <r>
      <rPr>
        <sz val="9"/>
        <color theme="1"/>
        <rFont val="宋体"/>
        <family val="3"/>
        <charset val="134"/>
      </rPr>
      <t>暑期国际学校</t>
    </r>
    <phoneticPr fontId="3" type="noConversion"/>
  </si>
  <si>
    <r>
      <rPr>
        <sz val="9"/>
        <color theme="1"/>
        <rFont val="宋体"/>
        <family val="3"/>
        <charset val="134"/>
      </rPr>
      <t>见学校公布名单</t>
    </r>
    <phoneticPr fontId="3" type="noConversion"/>
  </si>
  <si>
    <r>
      <rPr>
        <sz val="9"/>
        <color theme="1"/>
        <rFont val="宋体"/>
        <family val="3"/>
        <charset val="134"/>
      </rPr>
      <t>小计</t>
    </r>
    <phoneticPr fontId="3" type="noConversion"/>
  </si>
  <si>
    <t>选修课</t>
    <phoneticPr fontId="3" type="noConversion"/>
  </si>
  <si>
    <t>考查</t>
    <phoneticPr fontId="3" type="noConversion"/>
  </si>
  <si>
    <r>
      <rPr>
        <sz val="9"/>
        <color theme="1"/>
        <rFont val="宋体"/>
        <family val="3"/>
        <charset val="134"/>
      </rPr>
      <t xml:space="preserve">量化金融
</t>
    </r>
    <r>
      <rPr>
        <sz val="9"/>
        <color theme="1"/>
        <rFont val="Times New Roman"/>
        <family val="1"/>
      </rPr>
      <t>Quantitative Finance</t>
    </r>
    <phoneticPr fontId="3" type="noConversion"/>
  </si>
  <si>
    <r>
      <rPr>
        <sz val="9"/>
        <color theme="1"/>
        <rFont val="宋体"/>
        <family val="3"/>
        <charset val="134"/>
      </rPr>
      <t>家庭金融</t>
    </r>
    <r>
      <rPr>
        <sz val="9"/>
        <color theme="1"/>
        <rFont val="Times New Roman"/>
        <family val="1"/>
      </rPr>
      <t xml:space="preserve"> 
Personal finance</t>
    </r>
    <phoneticPr fontId="3" type="noConversion"/>
  </si>
  <si>
    <r>
      <rPr>
        <sz val="9"/>
        <color theme="1"/>
        <rFont val="宋体"/>
        <family val="3"/>
        <charset val="134"/>
      </rPr>
      <t>金融市场微观结构</t>
    </r>
    <r>
      <rPr>
        <sz val="9"/>
        <color theme="1"/>
        <rFont val="Times New Roman"/>
        <family val="1"/>
      </rPr>
      <t xml:space="preserve"> 
Financial Market Microstructure</t>
    </r>
    <phoneticPr fontId="3" type="noConversion"/>
  </si>
  <si>
    <r>
      <rPr>
        <sz val="9"/>
        <color theme="1"/>
        <rFont val="宋体"/>
        <family val="3"/>
        <charset val="134"/>
      </rPr>
      <t>跨国公司金融</t>
    </r>
    <r>
      <rPr>
        <sz val="9"/>
        <color theme="1"/>
        <rFont val="Times New Roman"/>
        <family val="1"/>
      </rPr>
      <t xml:space="preserve"> 
Multinational Finance</t>
    </r>
    <phoneticPr fontId="3" type="noConversion"/>
  </si>
  <si>
    <r>
      <rPr>
        <sz val="9"/>
        <color theme="1"/>
        <rFont val="宋体"/>
        <family val="3"/>
        <charset val="134"/>
      </rPr>
      <t>国际金融前沿</t>
    </r>
    <r>
      <rPr>
        <sz val="9"/>
        <color theme="1"/>
        <rFont val="Times New Roman"/>
        <family val="1"/>
      </rPr>
      <t xml:space="preserve"> 
Frontiers of International Finance</t>
    </r>
    <phoneticPr fontId="3" type="noConversion"/>
  </si>
  <si>
    <r>
      <rPr>
        <sz val="9"/>
        <color theme="1"/>
        <rFont val="宋体"/>
        <family val="3"/>
        <charset val="134"/>
      </rPr>
      <t xml:space="preserve">金融风险管理
</t>
    </r>
    <r>
      <rPr>
        <sz val="9"/>
        <color theme="1"/>
        <rFont val="Times New Roman"/>
        <family val="1"/>
      </rPr>
      <t>Financial Risk Management</t>
    </r>
    <phoneticPr fontId="3" type="noConversion"/>
  </si>
  <si>
    <t>110724A</t>
    <phoneticPr fontId="3" type="noConversion"/>
  </si>
  <si>
    <t>151133A</t>
    <phoneticPr fontId="3" type="noConversion"/>
  </si>
  <si>
    <r>
      <rPr>
        <sz val="9"/>
        <color theme="1"/>
        <rFont val="宋体"/>
        <family val="3"/>
        <charset val="134"/>
      </rPr>
      <t>课程代码</t>
    </r>
    <phoneticPr fontId="3" type="noConversion"/>
  </si>
  <si>
    <t>151104A</t>
    <phoneticPr fontId="3" type="noConversion"/>
  </si>
  <si>
    <t>110714A</t>
    <phoneticPr fontId="3" type="noConversion"/>
  </si>
  <si>
    <t>150263A</t>
  </si>
  <si>
    <t>111004A</t>
    <phoneticPr fontId="3" type="noConversion"/>
  </si>
  <si>
    <t>110734A</t>
    <phoneticPr fontId="3" type="noConversion"/>
  </si>
  <si>
    <t>110744A</t>
    <phoneticPr fontId="3" type="noConversion"/>
  </si>
  <si>
    <t>110694A</t>
    <phoneticPr fontId="3" type="noConversion"/>
  </si>
  <si>
    <t>113304A</t>
    <phoneticPr fontId="3" type="noConversion"/>
  </si>
  <si>
    <t>113614A</t>
    <phoneticPr fontId="3" type="noConversion"/>
  </si>
  <si>
    <t>110174A</t>
    <phoneticPr fontId="3" type="noConversion"/>
  </si>
  <si>
    <t>110314A</t>
    <phoneticPr fontId="3" type="noConversion"/>
  </si>
  <si>
    <t>110754A</t>
    <phoneticPr fontId="3" type="noConversion"/>
  </si>
  <si>
    <t>110762A</t>
    <phoneticPr fontId="3" type="noConversion"/>
  </si>
  <si>
    <t>110332A</t>
    <phoneticPr fontId="3" type="noConversion"/>
  </si>
  <si>
    <t>110772B</t>
    <phoneticPr fontId="3" type="noConversion"/>
  </si>
  <si>
    <t>110782A</t>
    <phoneticPr fontId="3" type="noConversion"/>
  </si>
  <si>
    <t>110372A</t>
    <phoneticPr fontId="3" type="noConversion"/>
  </si>
  <si>
    <t>110792B</t>
    <phoneticPr fontId="3" type="noConversion"/>
  </si>
  <si>
    <t>110802B</t>
    <phoneticPr fontId="3" type="noConversion"/>
  </si>
  <si>
    <t>110812A</t>
    <phoneticPr fontId="3" type="noConversion"/>
  </si>
  <si>
    <t>110822A</t>
    <phoneticPr fontId="3" type="noConversion"/>
  </si>
  <si>
    <t>110832B</t>
    <phoneticPr fontId="3" type="noConversion"/>
  </si>
  <si>
    <t>选修课</t>
    <phoneticPr fontId="3" type="noConversion"/>
  </si>
  <si>
    <t>国际经管学院</t>
    <phoneticPr fontId="3" type="noConversion"/>
  </si>
  <si>
    <r>
      <rPr>
        <sz val="9"/>
        <color theme="1"/>
        <rFont val="宋体"/>
        <family val="3"/>
        <charset val="134"/>
      </rPr>
      <t>会计学原理</t>
    </r>
    <r>
      <rPr>
        <sz val="9"/>
        <color theme="1"/>
        <rFont val="Times New Roman"/>
        <family val="1"/>
      </rPr>
      <t xml:space="preserve"> 
Accounting Priciples</t>
    </r>
    <phoneticPr fontId="3" type="noConversion"/>
  </si>
  <si>
    <r>
      <rPr>
        <sz val="9"/>
        <color theme="1"/>
        <rFont val="宋体"/>
        <family val="3"/>
        <charset val="134"/>
      </rPr>
      <t>保险与风险管理</t>
    </r>
    <r>
      <rPr>
        <sz val="9"/>
        <color theme="1"/>
        <rFont val="Times New Roman"/>
        <family val="1"/>
      </rPr>
      <t xml:space="preserve"> Insurance and risk management </t>
    </r>
    <phoneticPr fontId="3" type="noConversion"/>
  </si>
  <si>
    <r>
      <rPr>
        <sz val="9"/>
        <color theme="1"/>
        <rFont val="宋体"/>
        <family val="3"/>
        <charset val="134"/>
      </rPr>
      <t>货币金融学</t>
    </r>
    <r>
      <rPr>
        <sz val="9"/>
        <color theme="1"/>
        <rFont val="Times New Roman"/>
        <family val="1"/>
      </rPr>
      <t xml:space="preserve"> The Economics of Money, Banking and Financial Markets</t>
    </r>
    <phoneticPr fontId="3" type="noConversion"/>
  </si>
  <si>
    <r>
      <rPr>
        <sz val="9"/>
        <color theme="1"/>
        <rFont val="宋体"/>
        <family val="3"/>
        <charset val="134"/>
      </rPr>
      <t>衍生金融工具</t>
    </r>
    <r>
      <rPr>
        <sz val="9"/>
        <color theme="1"/>
        <rFont val="Times New Roman"/>
        <family val="1"/>
      </rPr>
      <t xml:space="preserve"> Derivative financial instruments</t>
    </r>
    <phoneticPr fontId="2" type="noConversion"/>
  </si>
  <si>
    <r>
      <rPr>
        <sz val="9"/>
        <color theme="1"/>
        <rFont val="宋体"/>
        <family val="3"/>
        <charset val="134"/>
      </rPr>
      <t>商业银行经营管理</t>
    </r>
    <r>
      <rPr>
        <sz val="9"/>
        <color theme="1"/>
        <rFont val="Times New Roman"/>
        <family val="1"/>
      </rPr>
      <t xml:space="preserve"> Bank Mangement and Financial Services</t>
    </r>
    <phoneticPr fontId="3" type="noConversion"/>
  </si>
  <si>
    <r>
      <rPr>
        <sz val="9"/>
        <color theme="1"/>
        <rFont val="宋体"/>
        <family val="3"/>
        <charset val="134"/>
      </rPr>
      <t>金融计算机语言</t>
    </r>
    <r>
      <rPr>
        <sz val="9"/>
        <color theme="1"/>
        <rFont val="Times New Roman"/>
        <family val="1"/>
      </rPr>
      <t xml:space="preserve"> 
Fiancial Computer Language </t>
    </r>
    <phoneticPr fontId="3" type="noConversion"/>
  </si>
  <si>
    <t>外国语
学院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</si>
</sst>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2"/>
      <name val="宋体"/>
      <family val="2"/>
      <charset val="134"/>
      <scheme val="minor"/>
    </font>
    <font>
      <sz val="12"/>
      <color rgb="FFFF000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2"/>
      <charset val="134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>
      <alignment vertical="center" wrapText="1"/>
    </xf>
    <xf numFmtId="0" fontId="7" fillId="0" borderId="0">
      <alignment vertical="center"/>
    </xf>
  </cellStyleXfs>
  <cellXfs count="61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6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5" fillId="2" borderId="0" xfId="0" applyFont="1" applyFill="1" applyAlignment="1">
      <alignment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wrapText="1"/>
    </xf>
    <xf numFmtId="0" fontId="15" fillId="0" borderId="9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13" fillId="0" borderId="2" xfId="1" applyNumberFormat="1" applyFont="1" applyFill="1" applyBorder="1" applyAlignment="1">
      <alignment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wrapText="1"/>
    </xf>
    <xf numFmtId="0" fontId="15" fillId="0" borderId="3" xfId="1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wrapText="1"/>
    </xf>
    <xf numFmtId="0" fontId="13" fillId="0" borderId="2" xfId="1" applyNumberFormat="1" applyFont="1" applyFill="1" applyBorder="1" applyAlignment="1">
      <alignment vertical="center" textRotation="255" wrapText="1"/>
    </xf>
    <xf numFmtId="0" fontId="14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textRotation="255" wrapText="1"/>
    </xf>
    <xf numFmtId="0" fontId="14" fillId="0" borderId="2" xfId="0" applyFont="1" applyFill="1" applyBorder="1" applyAlignment="1">
      <alignment horizontal="center" vertical="center" textRotation="255" wrapText="1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9" xfId="1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 textRotation="255" wrapText="1"/>
    </xf>
    <xf numFmtId="0" fontId="14" fillId="0" borderId="6" xfId="1" applyNumberFormat="1" applyFont="1" applyFill="1" applyBorder="1" applyAlignment="1">
      <alignment horizontal="center" vertical="center" textRotation="255" wrapText="1"/>
    </xf>
    <xf numFmtId="0" fontId="13" fillId="0" borderId="7" xfId="1" applyNumberFormat="1" applyFont="1" applyFill="1" applyBorder="1" applyAlignment="1">
      <alignment horizontal="center" vertical="center" textRotation="255" wrapText="1"/>
    </xf>
    <xf numFmtId="0" fontId="13" fillId="0" borderId="8" xfId="1" applyNumberFormat="1" applyFont="1" applyFill="1" applyBorder="1" applyAlignment="1">
      <alignment horizontal="center" vertical="center" textRotation="255" wrapText="1"/>
    </xf>
    <xf numFmtId="0" fontId="13" fillId="0" borderId="6" xfId="1" applyNumberFormat="1" applyFont="1" applyFill="1" applyBorder="1" applyAlignment="1">
      <alignment horizontal="center" vertical="center" textRotation="255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9" xfId="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/>
    </xf>
    <xf numFmtId="0" fontId="13" fillId="0" borderId="4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tabSelected="1" zoomScale="85" zoomScaleNormal="85" workbookViewId="0">
      <pane xSplit="5" ySplit="3" topLeftCell="F4" activePane="bottomRight" state="frozenSplit"/>
      <selection sqref="A1:XFD3"/>
      <selection pane="topRight" activeCell="S1" sqref="S1"/>
      <selection pane="bottomLeft" activeCell="A8" sqref="A8"/>
      <selection pane="bottomRight" activeCell="U9" sqref="U9"/>
    </sheetView>
  </sheetViews>
  <sheetFormatPr defaultRowHeight="14.25" x14ac:dyDescent="0.15"/>
  <cols>
    <col min="1" max="1" width="2.625" style="3" customWidth="1"/>
    <col min="2" max="2" width="3.5" style="3" customWidth="1"/>
    <col min="3" max="3" width="3.125" style="3" customWidth="1"/>
    <col min="4" max="4" width="6.25" style="35" customWidth="1"/>
    <col min="5" max="5" width="18.75" style="3" customWidth="1"/>
    <col min="6" max="6" width="3.625" style="3" customWidth="1"/>
    <col min="7" max="7" width="3.875" style="3" customWidth="1"/>
    <col min="8" max="8" width="3.625" style="3" customWidth="1"/>
    <col min="9" max="9" width="3.25" style="3" customWidth="1"/>
    <col min="10" max="10" width="3.5" style="3" customWidth="1"/>
    <col min="11" max="11" width="3.625" style="3" customWidth="1"/>
    <col min="12" max="12" width="3.375" style="3" customWidth="1"/>
    <col min="13" max="13" width="3.125" style="3" customWidth="1"/>
    <col min="14" max="14" width="3.875" style="3" customWidth="1"/>
    <col min="15" max="15" width="4" style="3" customWidth="1"/>
    <col min="16" max="16" width="4.375" style="3" customWidth="1"/>
    <col min="17" max="17" width="4.125" style="3" customWidth="1"/>
    <col min="18" max="18" width="7" style="5" customWidth="1"/>
    <col min="19" max="19" width="3.625" style="3" customWidth="1"/>
    <col min="20" max="16384" width="9" style="3"/>
  </cols>
  <sheetData>
    <row r="1" spans="1:19" s="1" customFormat="1" ht="24" customHeight="1" x14ac:dyDescent="0.15">
      <c r="A1" s="56" t="s">
        <v>32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s="1" customFormat="1" ht="24" customHeight="1" x14ac:dyDescent="0.15">
      <c r="A2" s="43" t="s">
        <v>33</v>
      </c>
      <c r="B2" s="43" t="s">
        <v>34</v>
      </c>
      <c r="C2" s="43" t="s">
        <v>35</v>
      </c>
      <c r="D2" s="43" t="s">
        <v>114</v>
      </c>
      <c r="E2" s="43" t="s">
        <v>36</v>
      </c>
      <c r="F2" s="43" t="s">
        <v>37</v>
      </c>
      <c r="G2" s="43"/>
      <c r="H2" s="43"/>
      <c r="I2" s="43"/>
      <c r="J2" s="43"/>
      <c r="K2" s="43"/>
      <c r="L2" s="43"/>
      <c r="M2" s="43"/>
      <c r="N2" s="43" t="s">
        <v>38</v>
      </c>
      <c r="O2" s="43" t="s">
        <v>39</v>
      </c>
      <c r="P2" s="43" t="s">
        <v>40</v>
      </c>
      <c r="Q2" s="43"/>
      <c r="R2" s="43" t="s">
        <v>41</v>
      </c>
      <c r="S2" s="43" t="s">
        <v>42</v>
      </c>
    </row>
    <row r="3" spans="1:19" s="1" customFormat="1" ht="24" customHeight="1" x14ac:dyDescent="0.15">
      <c r="A3" s="43"/>
      <c r="B3" s="43"/>
      <c r="C3" s="43"/>
      <c r="D3" s="43"/>
      <c r="E3" s="43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43"/>
      <c r="O3" s="43"/>
      <c r="P3" s="9" t="s">
        <v>43</v>
      </c>
      <c r="Q3" s="9" t="s">
        <v>44</v>
      </c>
      <c r="R3" s="43"/>
      <c r="S3" s="43"/>
    </row>
    <row r="4" spans="1:19" s="1" customFormat="1" ht="24.75" customHeight="1" x14ac:dyDescent="0.15">
      <c r="A4" s="47" t="s">
        <v>45</v>
      </c>
      <c r="B4" s="47" t="s">
        <v>46</v>
      </c>
      <c r="C4" s="9">
        <v>1</v>
      </c>
      <c r="D4" s="7" t="s">
        <v>25</v>
      </c>
      <c r="E4" s="21" t="s">
        <v>47</v>
      </c>
      <c r="F4" s="9">
        <v>2</v>
      </c>
      <c r="G4" s="9"/>
      <c r="H4" s="9"/>
      <c r="I4" s="9"/>
      <c r="J4" s="9"/>
      <c r="K4" s="9"/>
      <c r="L4" s="9"/>
      <c r="M4" s="9"/>
      <c r="N4" s="9">
        <f>SUM(F4:M4)</f>
        <v>2</v>
      </c>
      <c r="O4" s="9">
        <f>N4*16</f>
        <v>32</v>
      </c>
      <c r="P4" s="9">
        <f>O4</f>
        <v>32</v>
      </c>
      <c r="Q4" s="9"/>
      <c r="R4" s="9" t="s">
        <v>48</v>
      </c>
      <c r="S4" s="9" t="s">
        <v>49</v>
      </c>
    </row>
    <row r="5" spans="1:19" s="1" customFormat="1" ht="24.75" customHeight="1" x14ac:dyDescent="0.25">
      <c r="A5" s="47"/>
      <c r="B5" s="47"/>
      <c r="C5" s="9">
        <v>2</v>
      </c>
      <c r="D5" s="22" t="s">
        <v>1</v>
      </c>
      <c r="E5" s="23" t="s">
        <v>50</v>
      </c>
      <c r="F5" s="9">
        <v>2</v>
      </c>
      <c r="G5" s="9"/>
      <c r="H5" s="11"/>
      <c r="I5" s="9"/>
      <c r="J5" s="11"/>
      <c r="K5" s="9"/>
      <c r="L5" s="9"/>
      <c r="M5" s="9"/>
      <c r="N5" s="9">
        <f>SUM(F5:M5)</f>
        <v>2</v>
      </c>
      <c r="O5" s="9">
        <f>N5*16</f>
        <v>32</v>
      </c>
      <c r="P5" s="9">
        <f>O5</f>
        <v>32</v>
      </c>
      <c r="Q5" s="9"/>
      <c r="R5" s="9" t="s">
        <v>48</v>
      </c>
      <c r="S5" s="9" t="s">
        <v>29</v>
      </c>
    </row>
    <row r="6" spans="1:19" s="1" customFormat="1" ht="24.75" customHeight="1" x14ac:dyDescent="0.15">
      <c r="A6" s="47"/>
      <c r="B6" s="47"/>
      <c r="C6" s="9">
        <v>3</v>
      </c>
      <c r="D6" s="22" t="s">
        <v>0</v>
      </c>
      <c r="E6" s="23" t="s">
        <v>51</v>
      </c>
      <c r="F6" s="9"/>
      <c r="G6" s="9">
        <v>4</v>
      </c>
      <c r="H6" s="9"/>
      <c r="I6" s="9"/>
      <c r="J6" s="9"/>
      <c r="K6" s="9"/>
      <c r="L6" s="9"/>
      <c r="M6" s="9"/>
      <c r="N6" s="9">
        <f>SUM(F6:M6)</f>
        <v>4</v>
      </c>
      <c r="O6" s="9">
        <f>N6*16</f>
        <v>64</v>
      </c>
      <c r="P6" s="9">
        <f>O6</f>
        <v>64</v>
      </c>
      <c r="Q6" s="9"/>
      <c r="R6" s="9" t="s">
        <v>48</v>
      </c>
      <c r="S6" s="9" t="s">
        <v>29</v>
      </c>
    </row>
    <row r="7" spans="1:19" s="1" customFormat="1" ht="24.75" customHeight="1" x14ac:dyDescent="0.25">
      <c r="A7" s="47"/>
      <c r="B7" s="47"/>
      <c r="C7" s="9">
        <v>4</v>
      </c>
      <c r="D7" s="22" t="s">
        <v>2</v>
      </c>
      <c r="E7" s="23" t="s">
        <v>52</v>
      </c>
      <c r="F7" s="9"/>
      <c r="G7" s="9">
        <v>2</v>
      </c>
      <c r="H7" s="9"/>
      <c r="I7" s="11"/>
      <c r="J7" s="9"/>
      <c r="K7" s="11"/>
      <c r="L7" s="11"/>
      <c r="M7" s="9"/>
      <c r="N7" s="9">
        <f t="shared" ref="N7:N13" si="0">SUM(F7:M7)</f>
        <v>2</v>
      </c>
      <c r="O7" s="9">
        <f t="shared" ref="O7:O13" si="1">N7*16</f>
        <v>32</v>
      </c>
      <c r="P7" s="9">
        <f t="shared" ref="P7:P16" si="2">O7</f>
        <v>32</v>
      </c>
      <c r="Q7" s="9"/>
      <c r="R7" s="9" t="s">
        <v>48</v>
      </c>
      <c r="S7" s="9" t="s">
        <v>49</v>
      </c>
    </row>
    <row r="8" spans="1:19" s="1" customFormat="1" ht="24.75" customHeight="1" x14ac:dyDescent="0.15">
      <c r="A8" s="47"/>
      <c r="B8" s="47"/>
      <c r="C8" s="9">
        <v>5</v>
      </c>
      <c r="D8" s="7" t="s">
        <v>11</v>
      </c>
      <c r="E8" s="21" t="s">
        <v>53</v>
      </c>
      <c r="F8" s="9">
        <v>6</v>
      </c>
      <c r="G8" s="9"/>
      <c r="H8" s="9"/>
      <c r="I8" s="9"/>
      <c r="J8" s="9"/>
      <c r="K8" s="9"/>
      <c r="L8" s="9"/>
      <c r="M8" s="9"/>
      <c r="N8" s="9">
        <f t="shared" si="0"/>
        <v>6</v>
      </c>
      <c r="O8" s="9">
        <f t="shared" si="1"/>
        <v>96</v>
      </c>
      <c r="P8" s="9">
        <f t="shared" si="2"/>
        <v>96</v>
      </c>
      <c r="Q8" s="9"/>
      <c r="R8" s="33" t="s">
        <v>145</v>
      </c>
      <c r="S8" s="9" t="s">
        <v>54</v>
      </c>
    </row>
    <row r="9" spans="1:19" s="1" customFormat="1" ht="24.75" customHeight="1" x14ac:dyDescent="0.15">
      <c r="A9" s="47"/>
      <c r="B9" s="47"/>
      <c r="C9" s="9">
        <v>6</v>
      </c>
      <c r="D9" s="7" t="s">
        <v>12</v>
      </c>
      <c r="E9" s="21" t="s">
        <v>55</v>
      </c>
      <c r="F9" s="9"/>
      <c r="G9" s="9">
        <v>6</v>
      </c>
      <c r="H9" s="9"/>
      <c r="I9" s="9"/>
      <c r="J9" s="9"/>
      <c r="K9" s="9"/>
      <c r="L9" s="9"/>
      <c r="M9" s="9"/>
      <c r="N9" s="9">
        <f t="shared" si="0"/>
        <v>6</v>
      </c>
      <c r="O9" s="9">
        <f t="shared" si="1"/>
        <v>96</v>
      </c>
      <c r="P9" s="9">
        <f t="shared" si="2"/>
        <v>96</v>
      </c>
      <c r="Q9" s="9"/>
      <c r="R9" s="33" t="s">
        <v>145</v>
      </c>
      <c r="S9" s="9" t="s">
        <v>54</v>
      </c>
    </row>
    <row r="10" spans="1:19" s="1" customFormat="1" ht="24.75" customHeight="1" x14ac:dyDescent="0.15">
      <c r="A10" s="47"/>
      <c r="B10" s="47"/>
      <c r="C10" s="9">
        <v>7</v>
      </c>
      <c r="D10" s="7" t="s">
        <v>3</v>
      </c>
      <c r="E10" s="21" t="s">
        <v>56</v>
      </c>
      <c r="F10" s="9" t="s">
        <v>20</v>
      </c>
      <c r="G10" s="9"/>
      <c r="H10" s="9"/>
      <c r="I10" s="9"/>
      <c r="J10" s="9"/>
      <c r="K10" s="9"/>
      <c r="L10" s="9"/>
      <c r="M10" s="9"/>
      <c r="N10" s="9">
        <v>6</v>
      </c>
      <c r="O10" s="9">
        <v>96</v>
      </c>
      <c r="P10" s="9">
        <v>80</v>
      </c>
      <c r="Q10" s="9">
        <v>16</v>
      </c>
      <c r="R10" s="9" t="s">
        <v>57</v>
      </c>
      <c r="S10" s="9" t="s">
        <v>58</v>
      </c>
    </row>
    <row r="11" spans="1:19" s="1" customFormat="1" ht="24.75" customHeight="1" x14ac:dyDescent="0.15">
      <c r="A11" s="47"/>
      <c r="B11" s="47"/>
      <c r="C11" s="9">
        <v>8</v>
      </c>
      <c r="D11" s="7" t="s">
        <v>4</v>
      </c>
      <c r="E11" s="21" t="s">
        <v>59</v>
      </c>
      <c r="F11" s="9"/>
      <c r="G11" s="9" t="s">
        <v>20</v>
      </c>
      <c r="H11" s="9"/>
      <c r="I11" s="9"/>
      <c r="J11" s="9"/>
      <c r="K11" s="9"/>
      <c r="L11" s="9"/>
      <c r="M11" s="9"/>
      <c r="N11" s="9">
        <v>6</v>
      </c>
      <c r="O11" s="9">
        <v>96</v>
      </c>
      <c r="P11" s="9">
        <v>80</v>
      </c>
      <c r="Q11" s="9">
        <v>16</v>
      </c>
      <c r="R11" s="9" t="s">
        <v>60</v>
      </c>
      <c r="S11" s="9" t="s">
        <v>54</v>
      </c>
    </row>
    <row r="12" spans="1:19" s="1" customFormat="1" ht="24.75" customHeight="1" x14ac:dyDescent="0.15">
      <c r="A12" s="47"/>
      <c r="B12" s="47"/>
      <c r="C12" s="9">
        <v>9</v>
      </c>
      <c r="D12" s="7" t="s">
        <v>26</v>
      </c>
      <c r="E12" s="21" t="s">
        <v>61</v>
      </c>
      <c r="F12" s="9"/>
      <c r="G12" s="9">
        <v>4</v>
      </c>
      <c r="H12" s="9"/>
      <c r="I12" s="9"/>
      <c r="J12" s="9"/>
      <c r="K12" s="9"/>
      <c r="L12" s="9"/>
      <c r="M12" s="9"/>
      <c r="N12" s="9">
        <f t="shared" si="0"/>
        <v>4</v>
      </c>
      <c r="O12" s="9">
        <f t="shared" si="1"/>
        <v>64</v>
      </c>
      <c r="P12" s="9">
        <f t="shared" si="2"/>
        <v>64</v>
      </c>
      <c r="Q12" s="9"/>
      <c r="R12" s="9" t="s">
        <v>57</v>
      </c>
      <c r="S12" s="9" t="s">
        <v>54</v>
      </c>
    </row>
    <row r="13" spans="1:19" s="1" customFormat="1" ht="24.75" customHeight="1" x14ac:dyDescent="0.15">
      <c r="A13" s="47"/>
      <c r="B13" s="47"/>
      <c r="C13" s="9">
        <v>10</v>
      </c>
      <c r="D13" s="7" t="s">
        <v>27</v>
      </c>
      <c r="E13" s="21" t="s">
        <v>62</v>
      </c>
      <c r="F13" s="9"/>
      <c r="G13" s="9"/>
      <c r="H13" s="9">
        <v>4</v>
      </c>
      <c r="I13" s="9"/>
      <c r="J13" s="9"/>
      <c r="K13" s="9"/>
      <c r="L13" s="9"/>
      <c r="M13" s="9"/>
      <c r="N13" s="9">
        <f t="shared" si="0"/>
        <v>4</v>
      </c>
      <c r="O13" s="9">
        <f t="shared" si="1"/>
        <v>64</v>
      </c>
      <c r="P13" s="9">
        <f t="shared" si="2"/>
        <v>64</v>
      </c>
      <c r="Q13" s="9"/>
      <c r="R13" s="9" t="s">
        <v>57</v>
      </c>
      <c r="S13" s="9" t="s">
        <v>54</v>
      </c>
    </row>
    <row r="14" spans="1:19" s="1" customFormat="1" ht="24.75" customHeight="1" x14ac:dyDescent="0.15">
      <c r="A14" s="47"/>
      <c r="B14" s="47"/>
      <c r="C14" s="9">
        <v>11</v>
      </c>
      <c r="D14" s="7" t="s">
        <v>5</v>
      </c>
      <c r="E14" s="21" t="s">
        <v>63</v>
      </c>
      <c r="F14" s="9">
        <v>2</v>
      </c>
      <c r="G14" s="9"/>
      <c r="H14" s="9"/>
      <c r="I14" s="9"/>
      <c r="J14" s="9"/>
      <c r="K14" s="9"/>
      <c r="L14" s="9"/>
      <c r="M14" s="9"/>
      <c r="N14" s="9">
        <v>1</v>
      </c>
      <c r="O14" s="9">
        <v>32</v>
      </c>
      <c r="P14" s="9">
        <f t="shared" si="2"/>
        <v>32</v>
      </c>
      <c r="Q14" s="9"/>
      <c r="R14" s="9" t="s">
        <v>64</v>
      </c>
      <c r="S14" s="9" t="s">
        <v>49</v>
      </c>
    </row>
    <row r="15" spans="1:19" s="1" customFormat="1" ht="24.75" customHeight="1" x14ac:dyDescent="0.15">
      <c r="A15" s="47"/>
      <c r="B15" s="47"/>
      <c r="C15" s="9">
        <v>12</v>
      </c>
      <c r="D15" s="7" t="s">
        <v>6</v>
      </c>
      <c r="E15" s="21" t="s">
        <v>65</v>
      </c>
      <c r="F15" s="9"/>
      <c r="G15" s="9">
        <v>2</v>
      </c>
      <c r="H15" s="9"/>
      <c r="I15" s="9"/>
      <c r="J15" s="9"/>
      <c r="K15" s="9"/>
      <c r="L15" s="9"/>
      <c r="M15" s="9"/>
      <c r="N15" s="9">
        <v>1</v>
      </c>
      <c r="O15" s="9">
        <v>32</v>
      </c>
      <c r="P15" s="9">
        <f t="shared" si="2"/>
        <v>32</v>
      </c>
      <c r="Q15" s="9"/>
      <c r="R15" s="9" t="s">
        <v>64</v>
      </c>
      <c r="S15" s="9" t="s">
        <v>49</v>
      </c>
    </row>
    <row r="16" spans="1:19" s="1" customFormat="1" ht="24.75" customHeight="1" x14ac:dyDescent="0.15">
      <c r="A16" s="47"/>
      <c r="B16" s="47"/>
      <c r="C16" s="9">
        <v>13</v>
      </c>
      <c r="D16" s="7" t="s">
        <v>7</v>
      </c>
      <c r="E16" s="21" t="s">
        <v>66</v>
      </c>
      <c r="F16" s="9"/>
      <c r="G16" s="9"/>
      <c r="H16" s="9">
        <v>2</v>
      </c>
      <c r="I16" s="9"/>
      <c r="J16" s="9"/>
      <c r="K16" s="9"/>
      <c r="L16" s="9"/>
      <c r="M16" s="9"/>
      <c r="N16" s="9">
        <v>1</v>
      </c>
      <c r="O16" s="9">
        <v>32</v>
      </c>
      <c r="P16" s="9">
        <f t="shared" si="2"/>
        <v>32</v>
      </c>
      <c r="Q16" s="9"/>
      <c r="R16" s="9" t="s">
        <v>67</v>
      </c>
      <c r="S16" s="9" t="s">
        <v>49</v>
      </c>
    </row>
    <row r="17" spans="1:19" s="1" customFormat="1" ht="24.75" customHeight="1" x14ac:dyDescent="0.15">
      <c r="A17" s="47"/>
      <c r="B17" s="47"/>
      <c r="C17" s="9">
        <v>14</v>
      </c>
      <c r="D17" s="7" t="s">
        <v>8</v>
      </c>
      <c r="E17" s="21" t="s">
        <v>68</v>
      </c>
      <c r="F17" s="9"/>
      <c r="G17" s="9"/>
      <c r="H17" s="9"/>
      <c r="I17" s="9">
        <v>2</v>
      </c>
      <c r="J17" s="9"/>
      <c r="K17" s="9"/>
      <c r="L17" s="9"/>
      <c r="M17" s="9"/>
      <c r="N17" s="9">
        <v>1</v>
      </c>
      <c r="O17" s="9">
        <v>32</v>
      </c>
      <c r="P17" s="9">
        <f>O17</f>
        <v>32</v>
      </c>
      <c r="Q17" s="9"/>
      <c r="R17" s="9" t="s">
        <v>69</v>
      </c>
      <c r="S17" s="9" t="s">
        <v>49</v>
      </c>
    </row>
    <row r="18" spans="1:19" s="1" customFormat="1" ht="24.75" customHeight="1" x14ac:dyDescent="0.25">
      <c r="A18" s="47"/>
      <c r="B18" s="47"/>
      <c r="C18" s="9">
        <v>15</v>
      </c>
      <c r="D18" s="7" t="s">
        <v>16</v>
      </c>
      <c r="E18" s="8" t="s">
        <v>70</v>
      </c>
      <c r="F18" s="24" t="s">
        <v>17</v>
      </c>
      <c r="G18" s="25"/>
      <c r="H18" s="25"/>
      <c r="I18" s="11"/>
      <c r="J18" s="24"/>
      <c r="K18" s="25"/>
      <c r="L18" s="25"/>
      <c r="M18" s="25"/>
      <c r="N18" s="25">
        <v>3</v>
      </c>
      <c r="O18" s="25">
        <v>48</v>
      </c>
      <c r="P18" s="25">
        <v>32</v>
      </c>
      <c r="Q18" s="25">
        <v>16</v>
      </c>
      <c r="R18" s="9" t="s">
        <v>71</v>
      </c>
      <c r="S18" s="25" t="s">
        <v>49</v>
      </c>
    </row>
    <row r="19" spans="1:19" s="1" customFormat="1" ht="24.75" customHeight="1" x14ac:dyDescent="0.15">
      <c r="A19" s="47"/>
      <c r="B19" s="47"/>
      <c r="C19" s="9">
        <v>16</v>
      </c>
      <c r="D19" s="7" t="s">
        <v>116</v>
      </c>
      <c r="E19" s="8" t="s">
        <v>144</v>
      </c>
      <c r="F19" s="9"/>
      <c r="G19" s="9"/>
      <c r="H19" s="9" t="s">
        <v>15</v>
      </c>
      <c r="I19" s="9"/>
      <c r="J19" s="9"/>
      <c r="K19" s="9"/>
      <c r="L19" s="9"/>
      <c r="M19" s="9"/>
      <c r="N19" s="9">
        <v>4</v>
      </c>
      <c r="O19" s="9">
        <v>96</v>
      </c>
      <c r="P19" s="9">
        <v>64</v>
      </c>
      <c r="Q19" s="9">
        <v>32</v>
      </c>
      <c r="R19" s="9" t="s">
        <v>72</v>
      </c>
      <c r="S19" s="9" t="s">
        <v>54</v>
      </c>
    </row>
    <row r="20" spans="1:19" s="4" customFormat="1" ht="24.75" customHeight="1" x14ac:dyDescent="0.15">
      <c r="A20" s="47"/>
      <c r="B20" s="47"/>
      <c r="C20" s="43" t="s">
        <v>73</v>
      </c>
      <c r="D20" s="43"/>
      <c r="E20" s="43"/>
      <c r="F20" s="9">
        <v>21</v>
      </c>
      <c r="G20" s="9">
        <v>24</v>
      </c>
      <c r="H20" s="9">
        <v>12</v>
      </c>
      <c r="I20" s="9">
        <f>SUM(I4:I19)</f>
        <v>2</v>
      </c>
      <c r="J20" s="9">
        <f t="shared" ref="J20:M20" si="3">SUM(J4:J19)</f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>SUM(N4:N19)</f>
        <v>53</v>
      </c>
      <c r="O20" s="9">
        <f t="shared" ref="O20:Q20" si="4">SUM(O4:O19)</f>
        <v>944</v>
      </c>
      <c r="P20" s="9">
        <f>SUM(P4:P19)</f>
        <v>864</v>
      </c>
      <c r="Q20" s="9">
        <f t="shared" si="4"/>
        <v>80</v>
      </c>
      <c r="R20" s="9"/>
      <c r="S20" s="9"/>
    </row>
    <row r="21" spans="1:19" s="1" customFormat="1" ht="24.75" customHeight="1" x14ac:dyDescent="0.15">
      <c r="A21" s="47"/>
      <c r="B21" s="43" t="s">
        <v>74</v>
      </c>
      <c r="C21" s="9">
        <v>17</v>
      </c>
      <c r="D21" s="7" t="s">
        <v>115</v>
      </c>
      <c r="E21" s="21" t="s">
        <v>75</v>
      </c>
      <c r="F21" s="9">
        <v>4</v>
      </c>
      <c r="G21" s="9"/>
      <c r="H21" s="9"/>
      <c r="I21" s="9"/>
      <c r="J21" s="9"/>
      <c r="K21" s="9"/>
      <c r="L21" s="9"/>
      <c r="M21" s="9"/>
      <c r="N21" s="9">
        <v>4</v>
      </c>
      <c r="O21" s="9">
        <f>N21*16</f>
        <v>64</v>
      </c>
      <c r="P21" s="9">
        <f>N21*16</f>
        <v>64</v>
      </c>
      <c r="Q21" s="9"/>
      <c r="R21" s="33" t="s">
        <v>138</v>
      </c>
      <c r="S21" s="9" t="s">
        <v>54</v>
      </c>
    </row>
    <row r="22" spans="1:19" s="1" customFormat="1" ht="24.75" customHeight="1" x14ac:dyDescent="0.15">
      <c r="A22" s="47"/>
      <c r="B22" s="43"/>
      <c r="C22" s="9">
        <v>18</v>
      </c>
      <c r="D22" s="34" t="s">
        <v>117</v>
      </c>
      <c r="E22" s="10" t="s">
        <v>139</v>
      </c>
      <c r="F22" s="7"/>
      <c r="G22" s="7">
        <v>3</v>
      </c>
      <c r="H22" s="7"/>
      <c r="I22" s="7"/>
      <c r="J22" s="7"/>
      <c r="K22" s="7"/>
      <c r="L22" s="7"/>
      <c r="M22" s="7"/>
      <c r="N22" s="9">
        <f t="shared" ref="N22" si="5">SUM(F22:M22)</f>
        <v>3</v>
      </c>
      <c r="O22" s="9">
        <f t="shared" ref="O22" si="6">N22*16</f>
        <v>48</v>
      </c>
      <c r="P22" s="9">
        <f t="shared" ref="P22" si="7">N22*16</f>
        <v>48</v>
      </c>
      <c r="Q22" s="7"/>
      <c r="R22" s="9" t="s">
        <v>77</v>
      </c>
      <c r="S22" s="9" t="s">
        <v>54</v>
      </c>
    </row>
    <row r="23" spans="1:19" s="1" customFormat="1" ht="39" customHeight="1" x14ac:dyDescent="0.25">
      <c r="A23" s="47"/>
      <c r="B23" s="43"/>
      <c r="C23" s="9">
        <v>19</v>
      </c>
      <c r="D23" s="7" t="s">
        <v>112</v>
      </c>
      <c r="E23" s="10" t="s">
        <v>141</v>
      </c>
      <c r="F23" s="9"/>
      <c r="G23" s="11"/>
      <c r="H23" s="9">
        <v>4</v>
      </c>
      <c r="I23" s="11"/>
      <c r="J23" s="9"/>
      <c r="K23" s="9"/>
      <c r="L23" s="9"/>
      <c r="M23" s="9"/>
      <c r="N23" s="9">
        <f>SUM(F23:M23)</f>
        <v>4</v>
      </c>
      <c r="O23" s="9">
        <f>N23*16</f>
        <v>64</v>
      </c>
      <c r="P23" s="9">
        <f>N23*16</f>
        <v>64</v>
      </c>
      <c r="Q23" s="9"/>
      <c r="R23" s="9" t="s">
        <v>72</v>
      </c>
      <c r="S23" s="9" t="s">
        <v>54</v>
      </c>
    </row>
    <row r="24" spans="1:19" s="1" customFormat="1" ht="24.75" customHeight="1" x14ac:dyDescent="0.15">
      <c r="A24" s="47"/>
      <c r="B24" s="43"/>
      <c r="C24" s="9">
        <v>20</v>
      </c>
      <c r="D24" s="7" t="s">
        <v>9</v>
      </c>
      <c r="E24" s="21" t="s">
        <v>76</v>
      </c>
      <c r="F24" s="9"/>
      <c r="G24" s="9"/>
      <c r="H24" s="9">
        <v>3</v>
      </c>
      <c r="I24" s="9"/>
      <c r="J24" s="9"/>
      <c r="K24" s="9"/>
      <c r="L24" s="9"/>
      <c r="M24" s="9"/>
      <c r="N24" s="9">
        <f>SUM(F24:M24)</f>
        <v>3</v>
      </c>
      <c r="O24" s="9">
        <f>N24*16</f>
        <v>48</v>
      </c>
      <c r="P24" s="9">
        <f>N24*16</f>
        <v>48</v>
      </c>
      <c r="Q24" s="9"/>
      <c r="R24" s="9" t="s">
        <v>77</v>
      </c>
      <c r="S24" s="9" t="s">
        <v>78</v>
      </c>
    </row>
    <row r="25" spans="1:19" s="1" customFormat="1" ht="24.75" customHeight="1" x14ac:dyDescent="0.15">
      <c r="A25" s="47"/>
      <c r="B25" s="43"/>
      <c r="C25" s="9">
        <v>21</v>
      </c>
      <c r="D25" s="22" t="s">
        <v>113</v>
      </c>
      <c r="E25" s="21" t="s">
        <v>79</v>
      </c>
      <c r="F25" s="9"/>
      <c r="G25" s="9"/>
      <c r="H25" s="9">
        <v>3</v>
      </c>
      <c r="I25" s="9"/>
      <c r="J25" s="9"/>
      <c r="K25" s="9"/>
      <c r="L25" s="9"/>
      <c r="M25" s="9"/>
      <c r="N25" s="9">
        <f>SUM(F25:M25)</f>
        <v>3</v>
      </c>
      <c r="O25" s="9">
        <f>N25*16</f>
        <v>48</v>
      </c>
      <c r="P25" s="9">
        <f>N25*16</f>
        <v>48</v>
      </c>
      <c r="Q25" s="9"/>
      <c r="R25" s="9" t="s">
        <v>77</v>
      </c>
      <c r="S25" s="9" t="s">
        <v>54</v>
      </c>
    </row>
    <row r="26" spans="1:19" s="2" customFormat="1" ht="24.75" customHeight="1" x14ac:dyDescent="0.15">
      <c r="A26" s="47"/>
      <c r="B26" s="43"/>
      <c r="C26" s="9">
        <v>22</v>
      </c>
      <c r="D26" s="7" t="s">
        <v>10</v>
      </c>
      <c r="E26" s="10" t="s">
        <v>80</v>
      </c>
      <c r="F26" s="9"/>
      <c r="G26" s="9"/>
      <c r="H26" s="9"/>
      <c r="I26" s="9">
        <v>3</v>
      </c>
      <c r="J26" s="9"/>
      <c r="K26" s="9"/>
      <c r="L26" s="9"/>
      <c r="M26" s="9"/>
      <c r="N26" s="9">
        <f>SUM(F26:M26)</f>
        <v>3</v>
      </c>
      <c r="O26" s="9">
        <f>N26*16</f>
        <v>48</v>
      </c>
      <c r="P26" s="9">
        <f>N26*16</f>
        <v>48</v>
      </c>
      <c r="Q26" s="9"/>
      <c r="R26" s="9" t="s">
        <v>77</v>
      </c>
      <c r="S26" s="9" t="s">
        <v>54</v>
      </c>
    </row>
    <row r="27" spans="1:19" s="2" customFormat="1" ht="24.75" customHeight="1" x14ac:dyDescent="0.15">
      <c r="A27" s="47"/>
      <c r="B27" s="43"/>
      <c r="C27" s="9">
        <v>23</v>
      </c>
      <c r="D27" s="7" t="s">
        <v>118</v>
      </c>
      <c r="E27" s="10" t="s">
        <v>81</v>
      </c>
      <c r="F27" s="9"/>
      <c r="G27" s="9"/>
      <c r="H27" s="9"/>
      <c r="I27" s="9"/>
      <c r="J27" s="9" t="s">
        <v>18</v>
      </c>
      <c r="K27" s="9"/>
      <c r="L27" s="9"/>
      <c r="M27" s="9"/>
      <c r="N27" s="9">
        <v>4</v>
      </c>
      <c r="O27" s="9">
        <v>96</v>
      </c>
      <c r="P27" s="9">
        <v>64</v>
      </c>
      <c r="Q27" s="9">
        <v>32</v>
      </c>
      <c r="R27" s="9" t="s">
        <v>72</v>
      </c>
      <c r="S27" s="9" t="s">
        <v>54</v>
      </c>
    </row>
    <row r="28" spans="1:19" s="4" customFormat="1" ht="24.75" customHeight="1" x14ac:dyDescent="0.15">
      <c r="A28" s="47"/>
      <c r="B28" s="43"/>
      <c r="C28" s="43" t="s">
        <v>73</v>
      </c>
      <c r="D28" s="43"/>
      <c r="E28" s="43"/>
      <c r="F28" s="9">
        <f>SUM(F21:F27)</f>
        <v>4</v>
      </c>
      <c r="G28" s="9">
        <f t="shared" ref="G28:I28" si="8">SUM(G21:G27)</f>
        <v>3</v>
      </c>
      <c r="H28" s="9">
        <f t="shared" si="8"/>
        <v>10</v>
      </c>
      <c r="I28" s="9">
        <f t="shared" si="8"/>
        <v>3</v>
      </c>
      <c r="J28" s="9">
        <v>6</v>
      </c>
      <c r="K28" s="9">
        <f t="shared" ref="K28" si="9">SUM(K21:K27)</f>
        <v>0</v>
      </c>
      <c r="L28" s="9">
        <f t="shared" ref="L28" si="10">SUM(L21:L27)</f>
        <v>0</v>
      </c>
      <c r="M28" s="9">
        <f t="shared" ref="M28" si="11">SUM(M21:M27)</f>
        <v>0</v>
      </c>
      <c r="N28" s="9">
        <f>SUM(N21:N27)</f>
        <v>24</v>
      </c>
      <c r="O28" s="9">
        <f>SUM(O21:O27)</f>
        <v>416</v>
      </c>
      <c r="P28" s="9">
        <f>SUM(P21:P27)</f>
        <v>384</v>
      </c>
      <c r="Q28" s="9">
        <f t="shared" ref="Q28" si="12">SUM(Q21:Q27)</f>
        <v>32</v>
      </c>
      <c r="R28" s="9"/>
      <c r="S28" s="9"/>
    </row>
    <row r="29" spans="1:19" s="1" customFormat="1" ht="24.75" customHeight="1" x14ac:dyDescent="0.25">
      <c r="A29" s="47"/>
      <c r="B29" s="47" t="s">
        <v>82</v>
      </c>
      <c r="C29" s="9">
        <v>24</v>
      </c>
      <c r="D29" s="7" t="s">
        <v>119</v>
      </c>
      <c r="E29" s="21" t="s">
        <v>83</v>
      </c>
      <c r="F29" s="9"/>
      <c r="G29" s="9"/>
      <c r="H29" s="11"/>
      <c r="I29" s="9" t="s">
        <v>13</v>
      </c>
      <c r="J29" s="11"/>
      <c r="K29" s="9"/>
      <c r="L29" s="9"/>
      <c r="M29" s="9"/>
      <c r="N29" s="9">
        <v>4</v>
      </c>
      <c r="O29" s="9">
        <f t="shared" ref="O29:O34" si="13">P29+Q29</f>
        <v>96</v>
      </c>
      <c r="P29" s="9">
        <v>64</v>
      </c>
      <c r="Q29" s="9">
        <v>32</v>
      </c>
      <c r="R29" s="9" t="s">
        <v>72</v>
      </c>
      <c r="S29" s="9" t="s">
        <v>54</v>
      </c>
    </row>
    <row r="30" spans="1:19" s="1" customFormat="1" ht="24.75" customHeight="1" x14ac:dyDescent="0.15">
      <c r="A30" s="47"/>
      <c r="B30" s="47"/>
      <c r="C30" s="9">
        <v>25</v>
      </c>
      <c r="D30" s="7" t="s">
        <v>120</v>
      </c>
      <c r="E30" s="10" t="s">
        <v>84</v>
      </c>
      <c r="F30" s="9"/>
      <c r="G30" s="9"/>
      <c r="H30" s="9"/>
      <c r="J30" s="9" t="s">
        <v>14</v>
      </c>
      <c r="K30" s="9"/>
      <c r="L30" s="9"/>
      <c r="M30" s="9"/>
      <c r="N30" s="9">
        <v>4</v>
      </c>
      <c r="O30" s="9">
        <f t="shared" si="13"/>
        <v>96</v>
      </c>
      <c r="P30" s="9">
        <v>64</v>
      </c>
      <c r="Q30" s="9">
        <v>32</v>
      </c>
      <c r="R30" s="9" t="s">
        <v>72</v>
      </c>
      <c r="S30" s="9" t="s">
        <v>54</v>
      </c>
    </row>
    <row r="31" spans="1:19" s="1" customFormat="1" ht="24.75" customHeight="1" x14ac:dyDescent="0.25">
      <c r="A31" s="47" t="s">
        <v>45</v>
      </c>
      <c r="B31" s="47" t="s">
        <v>82</v>
      </c>
      <c r="C31" s="9">
        <v>26</v>
      </c>
      <c r="D31" s="7" t="s">
        <v>121</v>
      </c>
      <c r="E31" s="10" t="s">
        <v>85</v>
      </c>
      <c r="F31" s="9"/>
      <c r="G31" s="9"/>
      <c r="H31" s="11"/>
      <c r="I31" s="9" t="s">
        <v>14</v>
      </c>
      <c r="K31" s="9"/>
      <c r="L31" s="9"/>
      <c r="M31" s="9"/>
      <c r="N31" s="9">
        <v>4</v>
      </c>
      <c r="O31" s="9">
        <f t="shared" si="13"/>
        <v>96</v>
      </c>
      <c r="P31" s="9">
        <v>64</v>
      </c>
      <c r="Q31" s="9">
        <v>32</v>
      </c>
      <c r="R31" s="9" t="s">
        <v>72</v>
      </c>
      <c r="S31" s="9" t="s">
        <v>54</v>
      </c>
    </row>
    <row r="32" spans="1:19" s="1" customFormat="1" ht="24.75" customHeight="1" x14ac:dyDescent="0.25">
      <c r="A32" s="47"/>
      <c r="B32" s="47"/>
      <c r="C32" s="9">
        <v>27</v>
      </c>
      <c r="D32" s="7" t="s">
        <v>122</v>
      </c>
      <c r="E32" s="21" t="s">
        <v>86</v>
      </c>
      <c r="F32" s="9"/>
      <c r="G32" s="9"/>
      <c r="H32" s="9"/>
      <c r="I32" s="9" t="s">
        <v>14</v>
      </c>
      <c r="J32" s="26"/>
      <c r="K32" s="7"/>
      <c r="L32" s="9"/>
      <c r="M32" s="9"/>
      <c r="N32" s="9">
        <v>4</v>
      </c>
      <c r="O32" s="9">
        <f t="shared" si="13"/>
        <v>96</v>
      </c>
      <c r="P32" s="9">
        <v>64</v>
      </c>
      <c r="Q32" s="9">
        <v>32</v>
      </c>
      <c r="R32" s="9" t="s">
        <v>72</v>
      </c>
      <c r="S32" s="9" t="s">
        <v>54</v>
      </c>
    </row>
    <row r="33" spans="1:19" s="1" customFormat="1" ht="33" customHeight="1" x14ac:dyDescent="0.15">
      <c r="A33" s="47"/>
      <c r="B33" s="47"/>
      <c r="C33" s="9">
        <v>28</v>
      </c>
      <c r="D33" s="7" t="s">
        <v>123</v>
      </c>
      <c r="E33" s="10" t="s">
        <v>142</v>
      </c>
      <c r="F33" s="9"/>
      <c r="G33" s="9"/>
      <c r="H33" s="9"/>
      <c r="I33" s="9"/>
      <c r="J33" s="9" t="s">
        <v>14</v>
      </c>
      <c r="K33" s="9"/>
      <c r="L33" s="9"/>
      <c r="M33" s="9"/>
      <c r="N33" s="9">
        <v>4</v>
      </c>
      <c r="O33" s="9">
        <f t="shared" si="13"/>
        <v>96</v>
      </c>
      <c r="P33" s="9">
        <v>64</v>
      </c>
      <c r="Q33" s="9">
        <v>32</v>
      </c>
      <c r="R33" s="9" t="s">
        <v>72</v>
      </c>
      <c r="S33" s="9" t="s">
        <v>54</v>
      </c>
    </row>
    <row r="34" spans="1:19" s="1" customFormat="1" ht="36" customHeight="1" x14ac:dyDescent="0.25">
      <c r="A34" s="47"/>
      <c r="B34" s="47"/>
      <c r="C34" s="9">
        <v>29</v>
      </c>
      <c r="D34" s="7" t="s">
        <v>124</v>
      </c>
      <c r="E34" s="21" t="s">
        <v>143</v>
      </c>
      <c r="F34" s="9"/>
      <c r="G34" s="9"/>
      <c r="H34" s="9"/>
      <c r="I34" s="11"/>
      <c r="J34" s="11"/>
      <c r="K34" s="9" t="s">
        <v>14</v>
      </c>
      <c r="L34" s="9"/>
      <c r="M34" s="9"/>
      <c r="N34" s="9">
        <v>4</v>
      </c>
      <c r="O34" s="9">
        <f t="shared" si="13"/>
        <v>96</v>
      </c>
      <c r="P34" s="9">
        <v>64</v>
      </c>
      <c r="Q34" s="9">
        <v>32</v>
      </c>
      <c r="R34" s="9" t="s">
        <v>72</v>
      </c>
      <c r="S34" s="9" t="s">
        <v>54</v>
      </c>
    </row>
    <row r="35" spans="1:19" s="1" customFormat="1" ht="33" customHeight="1" x14ac:dyDescent="0.15">
      <c r="A35" s="47"/>
      <c r="B35" s="47"/>
      <c r="C35" s="9">
        <v>30</v>
      </c>
      <c r="D35" s="7" t="s">
        <v>125</v>
      </c>
      <c r="E35" s="10" t="s">
        <v>87</v>
      </c>
      <c r="F35" s="9"/>
      <c r="G35" s="9"/>
      <c r="H35" s="9"/>
      <c r="I35" s="9"/>
      <c r="J35" s="9"/>
      <c r="K35" s="9" t="s">
        <v>14</v>
      </c>
      <c r="L35" s="9"/>
      <c r="M35" s="9"/>
      <c r="N35" s="9">
        <v>4</v>
      </c>
      <c r="O35" s="9">
        <f t="shared" ref="O35" si="14">P35+Q35</f>
        <v>96</v>
      </c>
      <c r="P35" s="9">
        <v>64</v>
      </c>
      <c r="Q35" s="9">
        <v>32</v>
      </c>
      <c r="R35" s="9" t="s">
        <v>72</v>
      </c>
      <c r="S35" s="9" t="s">
        <v>54</v>
      </c>
    </row>
    <row r="36" spans="1:19" s="1" customFormat="1" ht="33" customHeight="1" x14ac:dyDescent="0.25">
      <c r="A36" s="47"/>
      <c r="B36" s="47"/>
      <c r="C36" s="9">
        <v>31</v>
      </c>
      <c r="D36" s="22" t="s">
        <v>126</v>
      </c>
      <c r="E36" s="10" t="s">
        <v>140</v>
      </c>
      <c r="F36" s="11"/>
      <c r="G36" s="11"/>
      <c r="H36" s="11"/>
      <c r="I36" s="11"/>
      <c r="J36" s="11"/>
      <c r="K36" s="9" t="s">
        <v>19</v>
      </c>
      <c r="L36" s="26"/>
      <c r="M36" s="11"/>
      <c r="N36" s="9">
        <v>4</v>
      </c>
      <c r="O36" s="9">
        <f t="shared" ref="O36" si="15">P36+Q36</f>
        <v>96</v>
      </c>
      <c r="P36" s="9">
        <v>64</v>
      </c>
      <c r="Q36" s="9">
        <v>32</v>
      </c>
      <c r="R36" s="20" t="s">
        <v>72</v>
      </c>
      <c r="S36" s="20" t="s">
        <v>54</v>
      </c>
    </row>
    <row r="37" spans="1:19" s="4" customFormat="1" ht="24.75" customHeight="1" x14ac:dyDescent="0.15">
      <c r="A37" s="47"/>
      <c r="B37" s="32"/>
      <c r="C37" s="43" t="s">
        <v>73</v>
      </c>
      <c r="D37" s="43"/>
      <c r="E37" s="43"/>
      <c r="F37" s="9"/>
      <c r="G37" s="9"/>
      <c r="H37" s="9"/>
      <c r="I37" s="9">
        <v>12</v>
      </c>
      <c r="J37" s="9">
        <v>8</v>
      </c>
      <c r="K37" s="9">
        <v>12</v>
      </c>
      <c r="L37" s="9"/>
      <c r="M37" s="9"/>
      <c r="N37" s="9">
        <f>SUM(N29:N36)</f>
        <v>32</v>
      </c>
      <c r="O37" s="9">
        <f>SUM(O29:O36)</f>
        <v>768</v>
      </c>
      <c r="P37" s="9">
        <f>SUM(P29:P36)</f>
        <v>512</v>
      </c>
      <c r="Q37" s="9">
        <f>SUM(Q29:Q36)</f>
        <v>256</v>
      </c>
      <c r="R37" s="9"/>
      <c r="S37" s="9"/>
    </row>
    <row r="38" spans="1:19" s="4" customFormat="1" ht="24.75" customHeight="1" x14ac:dyDescent="0.15">
      <c r="A38" s="47"/>
      <c r="B38" s="52" t="s">
        <v>88</v>
      </c>
      <c r="C38" s="53"/>
      <c r="D38" s="53"/>
      <c r="E38" s="54"/>
      <c r="F38" s="9">
        <f>F20+F28+F37</f>
        <v>25</v>
      </c>
      <c r="G38" s="9">
        <f t="shared" ref="G38" si="16">G20+G28+G37</f>
        <v>27</v>
      </c>
      <c r="H38" s="9">
        <f t="shared" ref="H38:Q38" si="17">H20+H28+H37</f>
        <v>22</v>
      </c>
      <c r="I38" s="9">
        <f t="shared" si="17"/>
        <v>17</v>
      </c>
      <c r="J38" s="9">
        <f t="shared" si="17"/>
        <v>14</v>
      </c>
      <c r="K38" s="9">
        <f t="shared" si="17"/>
        <v>12</v>
      </c>
      <c r="L38" s="9">
        <f t="shared" si="17"/>
        <v>0</v>
      </c>
      <c r="M38" s="9">
        <f t="shared" si="17"/>
        <v>0</v>
      </c>
      <c r="N38" s="9">
        <f t="shared" si="17"/>
        <v>109</v>
      </c>
      <c r="O38" s="9">
        <f t="shared" si="17"/>
        <v>2128</v>
      </c>
      <c r="P38" s="9">
        <f t="shared" si="17"/>
        <v>1760</v>
      </c>
      <c r="Q38" s="9">
        <f t="shared" si="17"/>
        <v>368</v>
      </c>
      <c r="R38" s="9"/>
      <c r="S38" s="9"/>
    </row>
    <row r="39" spans="1:19" s="4" customFormat="1" ht="24.75" customHeight="1" x14ac:dyDescent="0.15">
      <c r="A39" s="48" t="s">
        <v>104</v>
      </c>
      <c r="B39" s="51" t="s">
        <v>90</v>
      </c>
      <c r="C39" s="52" t="s">
        <v>89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4"/>
    </row>
    <row r="40" spans="1:19" s="1" customFormat="1" ht="24.75" customHeight="1" x14ac:dyDescent="0.25">
      <c r="A40" s="49"/>
      <c r="B40" s="49"/>
      <c r="C40" s="9">
        <v>32</v>
      </c>
      <c r="D40" s="7" t="s">
        <v>127</v>
      </c>
      <c r="E40" s="21" t="s">
        <v>109</v>
      </c>
      <c r="F40" s="11"/>
      <c r="G40" s="11"/>
      <c r="H40" s="11"/>
      <c r="I40" s="11"/>
      <c r="J40" s="9">
        <v>2</v>
      </c>
      <c r="K40" s="11"/>
      <c r="L40" s="11"/>
      <c r="M40" s="11"/>
      <c r="N40" s="9">
        <f>SUM(F40:M40)</f>
        <v>2</v>
      </c>
      <c r="O40" s="9">
        <f>N40*16</f>
        <v>32</v>
      </c>
      <c r="P40" s="9">
        <f>N40*16</f>
        <v>32</v>
      </c>
      <c r="Q40" s="9"/>
      <c r="R40" s="9" t="s">
        <v>72</v>
      </c>
      <c r="S40" s="9" t="s">
        <v>54</v>
      </c>
    </row>
    <row r="41" spans="1:19" s="1" customFormat="1" ht="27.75" customHeight="1" x14ac:dyDescent="0.25">
      <c r="A41" s="49"/>
      <c r="B41" s="49"/>
      <c r="C41" s="9">
        <v>33</v>
      </c>
      <c r="D41" s="7" t="s">
        <v>128</v>
      </c>
      <c r="E41" s="21" t="s">
        <v>91</v>
      </c>
      <c r="F41" s="7"/>
      <c r="G41" s="9"/>
      <c r="H41" s="9"/>
      <c r="I41" s="9">
        <v>2</v>
      </c>
      <c r="J41" s="9"/>
      <c r="K41" s="11"/>
      <c r="L41" s="11"/>
      <c r="M41" s="9"/>
      <c r="N41" s="9">
        <f t="shared" ref="N41" si="18">SUM(F41:M41)</f>
        <v>2</v>
      </c>
      <c r="O41" s="9">
        <f t="shared" ref="O41" si="19">N41*16</f>
        <v>32</v>
      </c>
      <c r="P41" s="9">
        <f t="shared" ref="P41" si="20">N41*16</f>
        <v>32</v>
      </c>
      <c r="Q41" s="9"/>
      <c r="R41" s="9" t="s">
        <v>72</v>
      </c>
      <c r="S41" s="9" t="s">
        <v>54</v>
      </c>
    </row>
    <row r="42" spans="1:19" s="1" customFormat="1" ht="34.5" customHeight="1" x14ac:dyDescent="0.25">
      <c r="A42" s="49"/>
      <c r="B42" s="49"/>
      <c r="C42" s="9">
        <v>34</v>
      </c>
      <c r="D42" s="7" t="s">
        <v>129</v>
      </c>
      <c r="E42" s="21" t="s">
        <v>108</v>
      </c>
      <c r="F42" s="11"/>
      <c r="G42" s="11"/>
      <c r="H42" s="11"/>
      <c r="I42" s="11"/>
      <c r="J42" s="9">
        <v>2</v>
      </c>
      <c r="K42" s="11"/>
      <c r="L42" s="11"/>
      <c r="M42" s="11"/>
      <c r="N42" s="9">
        <f t="shared" ref="N42" si="21">SUM(F42:M42)</f>
        <v>2</v>
      </c>
      <c r="O42" s="9">
        <f t="shared" ref="O42" si="22">N42*16</f>
        <v>32</v>
      </c>
      <c r="P42" s="9">
        <f t="shared" ref="P42" si="23">N42*16</f>
        <v>32</v>
      </c>
      <c r="Q42" s="9"/>
      <c r="R42" s="9" t="s">
        <v>72</v>
      </c>
      <c r="S42" s="9" t="s">
        <v>49</v>
      </c>
    </row>
    <row r="43" spans="1:19" s="1" customFormat="1" ht="35.25" customHeight="1" x14ac:dyDescent="0.25">
      <c r="A43" s="49"/>
      <c r="B43" s="49"/>
      <c r="C43" s="9">
        <v>35</v>
      </c>
      <c r="D43" s="7" t="s">
        <v>130</v>
      </c>
      <c r="E43" s="21" t="s">
        <v>110</v>
      </c>
      <c r="F43" s="11"/>
      <c r="G43" s="9"/>
      <c r="H43" s="9"/>
      <c r="I43" s="9"/>
      <c r="J43" s="7"/>
      <c r="K43" s="7">
        <v>2</v>
      </c>
      <c r="L43" s="9"/>
      <c r="M43" s="9"/>
      <c r="N43" s="9">
        <f t="shared" ref="N43:N47" si="24">SUM(F43:M43)</f>
        <v>2</v>
      </c>
      <c r="O43" s="9">
        <f t="shared" ref="O43:O47" si="25">N43*16</f>
        <v>32</v>
      </c>
      <c r="P43" s="9">
        <f t="shared" ref="P43:P47" si="26">N43*16</f>
        <v>32</v>
      </c>
      <c r="Q43" s="9"/>
      <c r="R43" s="9" t="s">
        <v>72</v>
      </c>
      <c r="S43" s="9" t="s">
        <v>54</v>
      </c>
    </row>
    <row r="44" spans="1:19" s="1" customFormat="1" ht="24.75" customHeight="1" x14ac:dyDescent="0.25">
      <c r="A44" s="49"/>
      <c r="B44" s="49"/>
      <c r="C44" s="9">
        <v>36</v>
      </c>
      <c r="D44" s="7" t="s">
        <v>131</v>
      </c>
      <c r="E44" s="21" t="s">
        <v>111</v>
      </c>
      <c r="F44" s="7"/>
      <c r="G44" s="9"/>
      <c r="H44" s="9"/>
      <c r="I44" s="9"/>
      <c r="J44" s="7">
        <v>2</v>
      </c>
      <c r="K44" s="9"/>
      <c r="L44" s="11"/>
      <c r="M44" s="9"/>
      <c r="N44" s="9">
        <f t="shared" si="24"/>
        <v>2</v>
      </c>
      <c r="O44" s="9">
        <f t="shared" si="25"/>
        <v>32</v>
      </c>
      <c r="P44" s="9">
        <f t="shared" si="26"/>
        <v>32</v>
      </c>
      <c r="Q44" s="9"/>
      <c r="R44" s="9" t="s">
        <v>72</v>
      </c>
      <c r="S44" s="9" t="s">
        <v>54</v>
      </c>
    </row>
    <row r="45" spans="1:19" s="6" customFormat="1" ht="24.75" customHeight="1" x14ac:dyDescent="0.25">
      <c r="A45" s="49"/>
      <c r="B45" s="49"/>
      <c r="C45" s="9">
        <v>37</v>
      </c>
      <c r="D45" s="7" t="s">
        <v>132</v>
      </c>
      <c r="E45" s="21" t="s">
        <v>107</v>
      </c>
      <c r="F45" s="7"/>
      <c r="G45" s="9"/>
      <c r="H45" s="9"/>
      <c r="I45" s="9"/>
      <c r="J45" s="7">
        <v>2</v>
      </c>
      <c r="K45" s="9"/>
      <c r="L45" s="11"/>
      <c r="M45" s="9"/>
      <c r="N45" s="9">
        <f t="shared" ref="N45" si="27">SUM(F45:M45)</f>
        <v>2</v>
      </c>
      <c r="O45" s="9">
        <f t="shared" ref="O45" si="28">N45*16</f>
        <v>32</v>
      </c>
      <c r="P45" s="9">
        <f t="shared" ref="P45" si="29">N45*16</f>
        <v>32</v>
      </c>
      <c r="Q45" s="9"/>
      <c r="R45" s="9" t="s">
        <v>72</v>
      </c>
      <c r="S45" s="33" t="s">
        <v>105</v>
      </c>
    </row>
    <row r="46" spans="1:19" s="1" customFormat="1" ht="24.75" customHeight="1" x14ac:dyDescent="0.25">
      <c r="A46" s="49"/>
      <c r="B46" s="49"/>
      <c r="C46" s="9">
        <v>38</v>
      </c>
      <c r="D46" s="22" t="s">
        <v>133</v>
      </c>
      <c r="E46" s="21" t="s">
        <v>106</v>
      </c>
      <c r="F46" s="11"/>
      <c r="G46" s="11"/>
      <c r="H46" s="11"/>
      <c r="I46" s="11"/>
      <c r="J46" s="9"/>
      <c r="K46" s="9">
        <v>2</v>
      </c>
      <c r="L46" s="11"/>
      <c r="M46" s="9"/>
      <c r="N46" s="9">
        <f t="shared" si="24"/>
        <v>2</v>
      </c>
      <c r="O46" s="9">
        <f t="shared" si="25"/>
        <v>32</v>
      </c>
      <c r="P46" s="9">
        <f t="shared" si="26"/>
        <v>32</v>
      </c>
      <c r="Q46" s="9"/>
      <c r="R46" s="9" t="s">
        <v>72</v>
      </c>
      <c r="S46" s="9" t="s">
        <v>49</v>
      </c>
    </row>
    <row r="47" spans="1:19" s="1" customFormat="1" ht="35.25" customHeight="1" x14ac:dyDescent="0.25">
      <c r="A47" s="49"/>
      <c r="B47" s="49"/>
      <c r="C47" s="9">
        <v>39</v>
      </c>
      <c r="D47" s="22" t="s">
        <v>134</v>
      </c>
      <c r="E47" s="21" t="s">
        <v>92</v>
      </c>
      <c r="F47" s="11"/>
      <c r="G47" s="11"/>
      <c r="H47" s="11"/>
      <c r="I47" s="11"/>
      <c r="J47" s="9"/>
      <c r="K47" s="9">
        <v>2</v>
      </c>
      <c r="L47" s="11"/>
      <c r="M47" s="9"/>
      <c r="N47" s="9">
        <f t="shared" si="24"/>
        <v>2</v>
      </c>
      <c r="O47" s="9">
        <f t="shared" si="25"/>
        <v>32</v>
      </c>
      <c r="P47" s="9">
        <f t="shared" si="26"/>
        <v>32</v>
      </c>
      <c r="Q47" s="9"/>
      <c r="R47" s="9" t="s">
        <v>72</v>
      </c>
      <c r="S47" s="9" t="s">
        <v>54</v>
      </c>
    </row>
    <row r="48" spans="1:19" s="6" customFormat="1" ht="24.75" customHeight="1" x14ac:dyDescent="0.15">
      <c r="A48" s="49"/>
      <c r="B48" s="49"/>
      <c r="C48" s="9">
        <v>40</v>
      </c>
      <c r="D48" s="22" t="s">
        <v>135</v>
      </c>
      <c r="E48" s="21" t="s">
        <v>93</v>
      </c>
      <c r="F48" s="7"/>
      <c r="G48" s="9"/>
      <c r="H48" s="9"/>
      <c r="I48" s="9"/>
      <c r="J48" s="7"/>
      <c r="K48" s="9"/>
      <c r="L48" s="9">
        <v>2</v>
      </c>
      <c r="M48" s="9"/>
      <c r="N48" s="9">
        <f>SUM(F48:M48)</f>
        <v>2</v>
      </c>
      <c r="O48" s="9">
        <f>N48*16</f>
        <v>32</v>
      </c>
      <c r="P48" s="9">
        <f>N48*16</f>
        <v>32</v>
      </c>
      <c r="Q48" s="9"/>
      <c r="R48" s="9" t="s">
        <v>72</v>
      </c>
      <c r="S48" s="9" t="s">
        <v>54</v>
      </c>
    </row>
    <row r="49" spans="1:19" s="1" customFormat="1" ht="39" customHeight="1" x14ac:dyDescent="0.25">
      <c r="A49" s="49"/>
      <c r="B49" s="49"/>
      <c r="C49" s="9">
        <v>41</v>
      </c>
      <c r="D49" s="22" t="s">
        <v>136</v>
      </c>
      <c r="E49" s="21" t="s">
        <v>94</v>
      </c>
      <c r="F49" s="11"/>
      <c r="G49" s="11"/>
      <c r="H49" s="11"/>
      <c r="I49" s="11"/>
      <c r="J49" s="9"/>
      <c r="K49" s="11"/>
      <c r="L49" s="9">
        <v>2</v>
      </c>
      <c r="M49" s="9"/>
      <c r="N49" s="9">
        <f>SUM(F49:M49)</f>
        <v>2</v>
      </c>
      <c r="O49" s="9">
        <f>N49*16</f>
        <v>32</v>
      </c>
      <c r="P49" s="9">
        <f>N49*16</f>
        <v>32</v>
      </c>
      <c r="Q49" s="9"/>
      <c r="R49" s="9" t="s">
        <v>72</v>
      </c>
      <c r="S49" s="9" t="s">
        <v>49</v>
      </c>
    </row>
    <row r="50" spans="1:19" s="4" customFormat="1" ht="24.75" customHeight="1" x14ac:dyDescent="0.15">
      <c r="A50" s="50"/>
      <c r="B50" s="50"/>
      <c r="C50" s="43" t="s">
        <v>73</v>
      </c>
      <c r="D50" s="43"/>
      <c r="E50" s="43"/>
      <c r="F50" s="9"/>
      <c r="G50" s="9"/>
      <c r="H50" s="9"/>
      <c r="I50" s="9">
        <f>SUM(I40:I49)</f>
        <v>2</v>
      </c>
      <c r="J50" s="9">
        <v>8</v>
      </c>
      <c r="K50" s="9">
        <v>6</v>
      </c>
      <c r="L50" s="9">
        <v>4</v>
      </c>
      <c r="M50" s="9"/>
      <c r="N50" s="9">
        <v>20</v>
      </c>
      <c r="O50" s="9">
        <v>160</v>
      </c>
      <c r="P50" s="9">
        <v>160</v>
      </c>
      <c r="Q50" s="9"/>
      <c r="R50" s="27"/>
      <c r="S50" s="9"/>
    </row>
    <row r="51" spans="1:19" ht="24.75" customHeight="1" x14ac:dyDescent="0.25">
      <c r="A51" s="44" t="s">
        <v>30</v>
      </c>
      <c r="B51" s="45"/>
      <c r="C51" s="45"/>
      <c r="D51" s="45"/>
      <c r="E51" s="46"/>
      <c r="F51" s="28">
        <f>F20+F28+F37+F50</f>
        <v>25</v>
      </c>
      <c r="G51" s="28">
        <f>G20+G28+G50+G37</f>
        <v>27</v>
      </c>
      <c r="H51" s="28">
        <f t="shared" ref="H51:L51" si="30">H38+H50</f>
        <v>22</v>
      </c>
      <c r="I51" s="28">
        <f t="shared" si="30"/>
        <v>19</v>
      </c>
      <c r="J51" s="28">
        <f t="shared" si="30"/>
        <v>22</v>
      </c>
      <c r="K51" s="28">
        <f t="shared" si="30"/>
        <v>18</v>
      </c>
      <c r="L51" s="28">
        <f t="shared" si="30"/>
        <v>4</v>
      </c>
      <c r="M51" s="28"/>
      <c r="N51" s="28">
        <f>N38+N50+12</f>
        <v>141</v>
      </c>
      <c r="O51" s="28">
        <f>O38+O50+12*16</f>
        <v>2480</v>
      </c>
      <c r="P51" s="28">
        <f>P38+P50+12*16</f>
        <v>2112</v>
      </c>
      <c r="Q51" s="28">
        <f>Q38+Q50</f>
        <v>368</v>
      </c>
      <c r="R51" s="29"/>
      <c r="S51" s="29"/>
    </row>
    <row r="52" spans="1:19" ht="24.75" customHeight="1" x14ac:dyDescent="0.15">
      <c r="A52" s="37" t="s">
        <v>137</v>
      </c>
      <c r="B52" s="36" t="s">
        <v>95</v>
      </c>
      <c r="C52" s="12"/>
      <c r="D52" s="13"/>
      <c r="E52" s="14" t="s">
        <v>21</v>
      </c>
      <c r="F52" s="41" t="s">
        <v>22</v>
      </c>
      <c r="G52" s="42"/>
      <c r="H52" s="42"/>
      <c r="I52" s="42"/>
      <c r="J52" s="42"/>
      <c r="K52" s="42"/>
      <c r="L52" s="42"/>
      <c r="M52" s="42"/>
      <c r="N52" s="38">
        <v>8</v>
      </c>
      <c r="O52" s="15"/>
      <c r="P52" s="15"/>
      <c r="Q52" s="15"/>
      <c r="R52" s="55" t="s">
        <v>96</v>
      </c>
      <c r="S52" s="55"/>
    </row>
    <row r="53" spans="1:19" ht="24.75" customHeight="1" x14ac:dyDescent="0.15">
      <c r="A53" s="37"/>
      <c r="B53" s="36"/>
      <c r="C53" s="12"/>
      <c r="D53" s="13"/>
      <c r="E53" s="14" t="s">
        <v>28</v>
      </c>
      <c r="F53" s="41" t="s">
        <v>22</v>
      </c>
      <c r="G53" s="42"/>
      <c r="H53" s="42"/>
      <c r="I53" s="42"/>
      <c r="J53" s="42"/>
      <c r="K53" s="42"/>
      <c r="L53" s="42"/>
      <c r="M53" s="42"/>
      <c r="N53" s="39"/>
      <c r="O53" s="15"/>
      <c r="P53" s="15"/>
      <c r="Q53" s="15"/>
      <c r="R53" s="55"/>
      <c r="S53" s="55"/>
    </row>
    <row r="54" spans="1:19" ht="24.75" customHeight="1" x14ac:dyDescent="0.15">
      <c r="A54" s="37"/>
      <c r="B54" s="36"/>
      <c r="C54" s="12"/>
      <c r="D54" s="13"/>
      <c r="E54" s="14" t="s">
        <v>97</v>
      </c>
      <c r="F54" s="41" t="s">
        <v>22</v>
      </c>
      <c r="G54" s="42"/>
      <c r="H54" s="42"/>
      <c r="I54" s="42"/>
      <c r="J54" s="42"/>
      <c r="K54" s="42"/>
      <c r="L54" s="42"/>
      <c r="M54" s="42"/>
      <c r="N54" s="39"/>
      <c r="O54" s="15"/>
      <c r="P54" s="15"/>
      <c r="Q54" s="15"/>
      <c r="R54" s="55"/>
      <c r="S54" s="55"/>
    </row>
    <row r="55" spans="1:19" ht="24.75" customHeight="1" x14ac:dyDescent="0.15">
      <c r="A55" s="37" t="s">
        <v>137</v>
      </c>
      <c r="B55" s="36" t="s">
        <v>95</v>
      </c>
      <c r="C55" s="12"/>
      <c r="D55" s="13"/>
      <c r="E55" s="14" t="s">
        <v>23</v>
      </c>
      <c r="F55" s="41" t="s">
        <v>22</v>
      </c>
      <c r="G55" s="42"/>
      <c r="H55" s="42"/>
      <c r="I55" s="42"/>
      <c r="J55" s="42"/>
      <c r="K55" s="42"/>
      <c r="L55" s="42"/>
      <c r="M55" s="42"/>
      <c r="N55" s="40"/>
      <c r="O55" s="15"/>
      <c r="P55" s="15"/>
      <c r="Q55" s="15"/>
      <c r="R55" s="55" t="s">
        <v>96</v>
      </c>
      <c r="S55" s="55"/>
    </row>
    <row r="56" spans="1:19" ht="24.75" customHeight="1" x14ac:dyDescent="0.15">
      <c r="A56" s="37"/>
      <c r="B56" s="36"/>
      <c r="C56" s="12"/>
      <c r="D56" s="13"/>
      <c r="E56" s="14" t="s">
        <v>98</v>
      </c>
      <c r="F56" s="41" t="s">
        <v>22</v>
      </c>
      <c r="G56" s="42"/>
      <c r="H56" s="42"/>
      <c r="I56" s="42"/>
      <c r="J56" s="42"/>
      <c r="K56" s="42"/>
      <c r="L56" s="42"/>
      <c r="M56" s="42"/>
      <c r="N56" s="40"/>
      <c r="O56" s="15"/>
      <c r="P56" s="15"/>
      <c r="Q56" s="15"/>
      <c r="R56" s="55"/>
      <c r="S56" s="55"/>
    </row>
    <row r="57" spans="1:19" ht="24.75" customHeight="1" x14ac:dyDescent="0.15">
      <c r="A57" s="37"/>
      <c r="B57" s="36"/>
      <c r="C57" s="16"/>
      <c r="D57" s="18"/>
      <c r="E57" s="14" t="s">
        <v>24</v>
      </c>
      <c r="F57" s="41" t="s">
        <v>22</v>
      </c>
      <c r="G57" s="42"/>
      <c r="H57" s="42"/>
      <c r="I57" s="42"/>
      <c r="J57" s="42"/>
      <c r="K57" s="42"/>
      <c r="L57" s="42"/>
      <c r="M57" s="42"/>
      <c r="N57" s="40"/>
      <c r="O57" s="13"/>
      <c r="P57" s="13"/>
      <c r="Q57" s="13"/>
      <c r="R57" s="55"/>
      <c r="S57" s="55"/>
    </row>
    <row r="58" spans="1:19" ht="33.75" customHeight="1" x14ac:dyDescent="0.15">
      <c r="A58" s="37"/>
      <c r="B58" s="36"/>
      <c r="C58" s="16"/>
      <c r="D58" s="18"/>
      <c r="E58" s="17" t="s">
        <v>99</v>
      </c>
      <c r="F58" s="41" t="s">
        <v>100</v>
      </c>
      <c r="G58" s="42"/>
      <c r="H58" s="42"/>
      <c r="I58" s="42"/>
      <c r="J58" s="42"/>
      <c r="K58" s="42"/>
      <c r="L58" s="42"/>
      <c r="M58" s="42"/>
      <c r="N58" s="15">
        <v>4</v>
      </c>
      <c r="O58" s="13"/>
      <c r="P58" s="13"/>
      <c r="Q58" s="13"/>
      <c r="R58" s="55"/>
      <c r="S58" s="55"/>
    </row>
    <row r="59" spans="1:19" ht="24.75" customHeight="1" x14ac:dyDescent="0.15">
      <c r="A59" s="37"/>
      <c r="B59" s="36"/>
      <c r="C59" s="12"/>
      <c r="D59" s="13"/>
      <c r="E59" s="14" t="s">
        <v>101</v>
      </c>
      <c r="F59" s="41" t="s">
        <v>102</v>
      </c>
      <c r="G59" s="42"/>
      <c r="H59" s="42"/>
      <c r="I59" s="42"/>
      <c r="J59" s="42"/>
      <c r="K59" s="42"/>
      <c r="L59" s="42"/>
      <c r="M59" s="42"/>
      <c r="N59" s="15">
        <v>2</v>
      </c>
      <c r="O59" s="15"/>
      <c r="P59" s="15"/>
      <c r="Q59" s="15"/>
      <c r="R59" s="55"/>
      <c r="S59" s="55"/>
    </row>
    <row r="60" spans="1:19" ht="24.75" customHeight="1" x14ac:dyDescent="0.15">
      <c r="A60" s="37"/>
      <c r="B60" s="36"/>
      <c r="C60" s="40" t="s">
        <v>103</v>
      </c>
      <c r="D60" s="40"/>
      <c r="E60" s="40"/>
      <c r="F60" s="58"/>
      <c r="G60" s="59"/>
      <c r="H60" s="59"/>
      <c r="I60" s="59"/>
      <c r="J60" s="59"/>
      <c r="K60" s="59"/>
      <c r="L60" s="59"/>
      <c r="M60" s="60"/>
      <c r="N60" s="19">
        <v>14</v>
      </c>
      <c r="O60" s="15"/>
      <c r="P60" s="15"/>
      <c r="Q60" s="15"/>
      <c r="R60" s="55"/>
      <c r="S60" s="55"/>
    </row>
    <row r="61" spans="1:19" ht="11.25" customHeight="1" x14ac:dyDescent="0.25">
      <c r="A61" s="26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1"/>
      <c r="S61" s="31"/>
    </row>
    <row r="62" spans="1:19" ht="33.75" customHeight="1" x14ac:dyDescent="0.2">
      <c r="A62" s="57" t="s">
        <v>31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</row>
  </sheetData>
  <autoFilter ref="A2:S60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6">
    <mergeCell ref="A62:S62"/>
    <mergeCell ref="F59:M59"/>
    <mergeCell ref="C60:E60"/>
    <mergeCell ref="F60:M60"/>
    <mergeCell ref="R55:S60"/>
    <mergeCell ref="F57:M57"/>
    <mergeCell ref="R52:S54"/>
    <mergeCell ref="A1:S1"/>
    <mergeCell ref="A2:A3"/>
    <mergeCell ref="B2:B3"/>
    <mergeCell ref="C2:C3"/>
    <mergeCell ref="D2:D3"/>
    <mergeCell ref="E2:E3"/>
    <mergeCell ref="F2:M2"/>
    <mergeCell ref="N2:N3"/>
    <mergeCell ref="O2:O3"/>
    <mergeCell ref="P2:Q2"/>
    <mergeCell ref="S2:S3"/>
    <mergeCell ref="R2:R3"/>
    <mergeCell ref="C28:E28"/>
    <mergeCell ref="C37:E37"/>
    <mergeCell ref="B38:E38"/>
    <mergeCell ref="C20:E20"/>
    <mergeCell ref="A51:E51"/>
    <mergeCell ref="B31:B36"/>
    <mergeCell ref="B29:B30"/>
    <mergeCell ref="A31:A38"/>
    <mergeCell ref="A4:A30"/>
    <mergeCell ref="A39:A50"/>
    <mergeCell ref="B39:B50"/>
    <mergeCell ref="B4:B20"/>
    <mergeCell ref="B21:B28"/>
    <mergeCell ref="C39:S39"/>
    <mergeCell ref="C50:E50"/>
    <mergeCell ref="B52:B54"/>
    <mergeCell ref="B55:B60"/>
    <mergeCell ref="A52:A54"/>
    <mergeCell ref="A55:A60"/>
    <mergeCell ref="N52:N54"/>
    <mergeCell ref="N55:N57"/>
    <mergeCell ref="F52:M52"/>
    <mergeCell ref="F53:M53"/>
    <mergeCell ref="F54:M54"/>
    <mergeCell ref="F55:M55"/>
    <mergeCell ref="F56:M56"/>
    <mergeCell ref="F58:M58"/>
  </mergeCells>
  <phoneticPr fontId="3" type="noConversion"/>
  <pageMargins left="0.39370078740157483" right="0.39370078740157483" top="0.39370078740157483" bottom="0.39370078740157483" header="0.27559055118110237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Sheet3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DELL</cp:lastModifiedBy>
  <cp:lastPrinted>2016-07-19T12:43:46Z</cp:lastPrinted>
  <dcterms:created xsi:type="dcterms:W3CDTF">2015-06-01T02:19:54Z</dcterms:created>
  <dcterms:modified xsi:type="dcterms:W3CDTF">2016-07-19T13:46:52Z</dcterms:modified>
</cp:coreProperties>
</file>